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8415" activeTab="0"/>
  </bookViews>
  <sheets>
    <sheet name="Összefoglaló lap" sheetId="1" r:id="rId1"/>
    <sheet name="Tényezők" sheetId="2" r:id="rId2"/>
    <sheet name="Mérleg" sheetId="3" r:id="rId3"/>
    <sheet name="Eredménykimutatás" sheetId="4" r:id="rId4"/>
    <sheet name="Sheet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<sst xmlns="http://schemas.openxmlformats.org/spreadsheetml/2006/main" count="613" uniqueCount="509">
  <si>
    <t>I. A cég helyzetének általános jellemzői:</t>
  </si>
  <si>
    <t>korábban volt-e könyvvizsgálati kötelezettség</t>
  </si>
  <si>
    <t>a cég tulajdonosi körének összetétele</t>
  </si>
  <si>
    <t>a tulajdonos és a management kapcsolata</t>
  </si>
  <si>
    <t>a vállalkozás gazdasági irányításának személyi és tárgyi feltételei</t>
  </si>
  <si>
    <t>a társaság szervezeti felépítése és területi elhelyezkedése</t>
  </si>
  <si>
    <t>a cég jó híre</t>
  </si>
  <si>
    <t xml:space="preserve">ágazati sajátosságok </t>
  </si>
  <si>
    <t>II. A cég nagysága:</t>
  </si>
  <si>
    <t>a mérleg főösszeg, a mérleg kritikus elemei, főkönyvi kivonat</t>
  </si>
  <si>
    <t>a társaság főkönyvi tételeinek száma</t>
  </si>
  <si>
    <t>III. Könyvvizsgálati munka mennyisége</t>
  </si>
  <si>
    <t>a könyvvizsgálat várható időpontja</t>
  </si>
  <si>
    <t>az ügyletek számossága és bonyolultsága</t>
  </si>
  <si>
    <t>önköltségszámítás bonyolultsága</t>
  </si>
  <si>
    <t>belsőellenőrzés rendszere</t>
  </si>
  <si>
    <t>aszisztens foglalkoztatása</t>
  </si>
  <si>
    <t>szakértők bevonásának szükségessége</t>
  </si>
  <si>
    <t xml:space="preserve">a kapcsolattartás rendszeressége </t>
  </si>
  <si>
    <t>a megbízás jellege, eseti vagy állandó</t>
  </si>
  <si>
    <t>a megbízás eredendő kockázata</t>
  </si>
  <si>
    <t>Leírás</t>
  </si>
  <si>
    <t>Statisztikai számjel</t>
  </si>
  <si>
    <t>Statistical Code</t>
  </si>
  <si>
    <t>Zóna Kft</t>
  </si>
  <si>
    <t>MÉRLEG Eszközök (aktívák)</t>
  </si>
  <si>
    <t>Bilan Actif</t>
  </si>
  <si>
    <t>Balance Sheet Assets</t>
  </si>
  <si>
    <t>Description</t>
  </si>
  <si>
    <t xml:space="preserve"> </t>
  </si>
  <si>
    <t>módosításai</t>
  </si>
  <si>
    <t>A.</t>
  </si>
  <si>
    <t>Befektetett eszközök</t>
  </si>
  <si>
    <t>A. Actif immobilisé</t>
  </si>
  <si>
    <t>Fixed assets and investments</t>
  </si>
  <si>
    <t>I.</t>
  </si>
  <si>
    <t xml:space="preserve">IMMATERIÁLIS JAVAK </t>
  </si>
  <si>
    <t>I. IMMOBILISATIONS INCORPORELLES</t>
  </si>
  <si>
    <t>INTANGIBLE ASSETS</t>
  </si>
  <si>
    <t>1.</t>
  </si>
  <si>
    <t xml:space="preserve">  Alapítás-átszervezés aktivált értéke</t>
  </si>
  <si>
    <t xml:space="preserve">  Droits à valeur patrimoniale</t>
  </si>
  <si>
    <t xml:space="preserve">  Rights representing money</t>
  </si>
  <si>
    <t>2.</t>
  </si>
  <si>
    <t xml:space="preserve">  Kísérleti fejlesztés aktivált értéke</t>
  </si>
  <si>
    <t xml:space="preserve">  Fonds commercial</t>
  </si>
  <si>
    <t xml:space="preserve">  Goodwill</t>
  </si>
  <si>
    <t>3.</t>
  </si>
  <si>
    <t xml:space="preserve">  Vagyoni értékű jogok</t>
  </si>
  <si>
    <t xml:space="preserve">  Brevets, licences, procédés et valeurs similaires</t>
  </si>
  <si>
    <t xml:space="preserve">  Intellectual property</t>
  </si>
  <si>
    <t>4.</t>
  </si>
  <si>
    <t xml:space="preserve">  Szellemi termékek</t>
  </si>
  <si>
    <t xml:space="preserve">  Frais de recherche et de développement</t>
  </si>
  <si>
    <t xml:space="preserve">  Capitalised costs of research and development</t>
  </si>
  <si>
    <t>5.</t>
  </si>
  <si>
    <t xml:space="preserve">  Üzleti vagy cégérték</t>
  </si>
  <si>
    <t xml:space="preserve">  Frais d'établissement</t>
  </si>
  <si>
    <t xml:space="preserve">  Capitalised costs of foundation and restructuring</t>
  </si>
  <si>
    <t>6.</t>
  </si>
  <si>
    <t xml:space="preserve">  Immateriális javakra adott előlegek</t>
  </si>
  <si>
    <t xml:space="preserve">  Réévaluation des immobilisations incorporelles</t>
  </si>
  <si>
    <t xml:space="preserve">  Value adjustment of intangible assets</t>
  </si>
  <si>
    <t>7.</t>
  </si>
  <si>
    <t xml:space="preserve">  Immateriális javak értékhelyesbítése</t>
  </si>
  <si>
    <t xml:space="preserve">   Adjusted value of intangible assets</t>
  </si>
  <si>
    <t>II.</t>
  </si>
  <si>
    <t>TÁRGYI ESZKÖZÖK</t>
  </si>
  <si>
    <t>II. IMMOBILISATIONS CORPORELLES</t>
  </si>
  <si>
    <t>TANGIBLE ASSETS</t>
  </si>
  <si>
    <t xml:space="preserve">  Ingatlanok és a kapcsolódó vagyoni értékű jogok</t>
  </si>
  <si>
    <t xml:space="preserve">  Terrains et constructions</t>
  </si>
  <si>
    <t xml:space="preserve">  Land and buildings</t>
  </si>
  <si>
    <t xml:space="preserve">  Műszaki berendezések, gépek, járművek</t>
  </si>
  <si>
    <t xml:space="preserve">  Installations techniques, machines et véhicules</t>
  </si>
  <si>
    <t xml:space="preserve">  Technical equipment, machinery and vehicles</t>
  </si>
  <si>
    <t xml:space="preserve">  Egyéb berendezések, felszerelések, járművek</t>
  </si>
  <si>
    <t xml:space="preserve">  Autres installations</t>
  </si>
  <si>
    <t xml:space="preserve">  Other equipments and fittings</t>
  </si>
  <si>
    <t xml:space="preserve">  Tenyészállatok</t>
  </si>
  <si>
    <t xml:space="preserve">  Immobilisations corporelles en cours </t>
  </si>
  <si>
    <t xml:space="preserve">  Breeding stock</t>
  </si>
  <si>
    <t xml:space="preserve">  Beruházások, felújítások</t>
  </si>
  <si>
    <t xml:space="preserve">  Assets in course of construction</t>
  </si>
  <si>
    <t xml:space="preserve">  Beruházásokra adott előlegek</t>
  </si>
  <si>
    <t xml:space="preserve">  Avances et acomptes versés sur immobilisations en cours</t>
  </si>
  <si>
    <t xml:space="preserve">  Prepayments on construction-in-progress</t>
  </si>
  <si>
    <t xml:space="preserve">  Tárgyi eszközök értékhelyesbítése</t>
  </si>
  <si>
    <t xml:space="preserve">  Réévaluation des immobilisations corporelles</t>
  </si>
  <si>
    <t xml:space="preserve">  Value adjustment of tangible assets</t>
  </si>
  <si>
    <t>III.</t>
  </si>
  <si>
    <t>BEFEKTETETT PÉNZÜGYI ESZKÖZÖK</t>
  </si>
  <si>
    <t>III. IMMOBILISATIONS FINANCIERES</t>
  </si>
  <si>
    <t>FINANCIAL INVESTMENTS</t>
  </si>
  <si>
    <t xml:space="preserve">  Tartós részesedések kapcsolt vállalkozásban</t>
  </si>
  <si>
    <t xml:space="preserve">  Participations</t>
  </si>
  <si>
    <t xml:space="preserve">  Long-term participations in affiliated undertakings</t>
  </si>
  <si>
    <t xml:space="preserve">  Tartósan adott kölcsön kapcsolt vállalkozásban</t>
  </si>
  <si>
    <t xml:space="preserve">  Titres immobilisés</t>
  </si>
  <si>
    <t xml:space="preserve">  Long-term credit to affiliated undertakings</t>
  </si>
  <si>
    <t xml:space="preserve">  Egyéb tartós részesedés</t>
  </si>
  <si>
    <t xml:space="preserve">  Prêts</t>
  </si>
  <si>
    <t xml:space="preserve">  Other long-term participations</t>
  </si>
  <si>
    <t xml:space="preserve">  Tartósan adott kölcsön egyéb részesedési viszonyban álló vállalkozásban</t>
  </si>
  <si>
    <t xml:space="preserve">  Long-term loan to independent undertakings</t>
  </si>
  <si>
    <t xml:space="preserve">  Egyéb tartósan adott kölcsön</t>
  </si>
  <si>
    <t xml:space="preserve">  Other long-term loans</t>
  </si>
  <si>
    <t xml:space="preserve">  Tartós hitelviszonyt megtestesítő értékpapír</t>
  </si>
  <si>
    <t xml:space="preserve">  Securities signifying a long-term creditor relationship</t>
  </si>
  <si>
    <t xml:space="preserve">  Befektetett pénzügyi eszközök értékhelyesbítése</t>
  </si>
  <si>
    <t xml:space="preserve">  Value adjustment of financial investments</t>
  </si>
  <si>
    <t>8.</t>
  </si>
  <si>
    <t xml:space="preserve">  Befektetett pénzügyi eszközök értékelési különbözete</t>
  </si>
  <si>
    <t>B.</t>
  </si>
  <si>
    <t>Forgóeszközök</t>
  </si>
  <si>
    <t>B. Actif circulant</t>
  </si>
  <si>
    <t>Currents assets</t>
  </si>
  <si>
    <t>KÉSZLETEK</t>
  </si>
  <si>
    <t>I. STOCKS ET EN-COURS</t>
  </si>
  <si>
    <t>INVENTORIES</t>
  </si>
  <si>
    <t xml:space="preserve">  Anyagok</t>
  </si>
  <si>
    <t xml:space="preserve">  Matières premières et autres approvisionnements</t>
  </si>
  <si>
    <t xml:space="preserve">  Raw materials and consumables</t>
  </si>
  <si>
    <t xml:space="preserve">  Befejezetlen termelés és félkész termékek</t>
  </si>
  <si>
    <t xml:space="preserve">  Marchandises</t>
  </si>
  <si>
    <t xml:space="preserve">  Work in progress, intermediate an semi-finished products</t>
  </si>
  <si>
    <t xml:space="preserve">  Növendék-, hízó- és egyéb állatok</t>
  </si>
  <si>
    <t xml:space="preserve">  Avances et acomptes versés sur commandes</t>
  </si>
  <si>
    <t xml:space="preserve">  Animals for breeding and fattening and other livestock</t>
  </si>
  <si>
    <t xml:space="preserve">  Késztermékek</t>
  </si>
  <si>
    <t xml:space="preserve">  Bétail</t>
  </si>
  <si>
    <t xml:space="preserve">  Finished products</t>
  </si>
  <si>
    <t xml:space="preserve">  Áruk</t>
  </si>
  <si>
    <t xml:space="preserve">  En-cours de production (biens et services)</t>
  </si>
  <si>
    <t xml:space="preserve">  Goods</t>
  </si>
  <si>
    <t xml:space="preserve">  Készletekre adott előlegek</t>
  </si>
  <si>
    <t xml:space="preserve">  Produits finis</t>
  </si>
  <si>
    <t xml:space="preserve">  Advances and prepayments</t>
  </si>
  <si>
    <t>KÖVETELÉSEK</t>
  </si>
  <si>
    <t>II. CREANCES</t>
  </si>
  <si>
    <t>RECEIVABLES</t>
  </si>
  <si>
    <t xml:space="preserve">  Követelések áruszállításból és szolgáltatásokból (vevők)</t>
  </si>
  <si>
    <t xml:space="preserve">  Clients et comptes rattachés</t>
  </si>
  <si>
    <t xml:space="preserve">  Trade debtors</t>
  </si>
  <si>
    <t xml:space="preserve">  Követelések kapcsolt vállalkozással szemben</t>
  </si>
  <si>
    <t xml:space="preserve"> Traites</t>
  </si>
  <si>
    <t xml:space="preserve">  Receivables from affiliated undertakings</t>
  </si>
  <si>
    <t xml:space="preserve">   Követelések egyéb részesedési viszonyban lévő vállalkozással szemben</t>
  </si>
  <si>
    <t xml:space="preserve">  Autres créances sur associés</t>
  </si>
  <si>
    <t xml:space="preserve">  Receivables from independent undertakings</t>
  </si>
  <si>
    <t xml:space="preserve">  Váltókövetelések</t>
  </si>
  <si>
    <t xml:space="preserve">  Bills receivables</t>
  </si>
  <si>
    <t xml:space="preserve">  Egyéb követelések</t>
  </si>
  <si>
    <t xml:space="preserve">  Autres créances</t>
  </si>
  <si>
    <t xml:space="preserve">  Other receivables</t>
  </si>
  <si>
    <t xml:space="preserve">  Követelések értékelési különbözete</t>
  </si>
  <si>
    <t xml:space="preserve">  Evaluation difference of receivables</t>
  </si>
  <si>
    <t xml:space="preserve">  Származékos ügyletek pozitív értékelési különbözete</t>
  </si>
  <si>
    <t xml:space="preserve">  Positive evaluation difference of derivatives</t>
  </si>
  <si>
    <t>ÉRTÉKPAPÍROK</t>
  </si>
  <si>
    <t>III. VALEURS MOBILIERES DE PLACEMENT</t>
  </si>
  <si>
    <t>SECURITIES</t>
  </si>
  <si>
    <t xml:space="preserve">  Részesedés kapcsolt vállalkozásban</t>
  </si>
  <si>
    <t xml:space="preserve">  Obligations</t>
  </si>
  <si>
    <t xml:space="preserve">  Participations in affiliated undertakings</t>
  </si>
  <si>
    <t xml:space="preserve">  Egyéb részesedés</t>
  </si>
  <si>
    <t xml:space="preserve">  Actions ou parts propres</t>
  </si>
  <si>
    <t xml:space="preserve">  Other participations</t>
  </si>
  <si>
    <t xml:space="preserve">  Saját részvények, saját üzletrészek</t>
  </si>
  <si>
    <t xml:space="preserve">  Own shares and own partnership shares</t>
  </si>
  <si>
    <t xml:space="preserve">  Forgatási célú hitelviszonyt megtestesítő értékpapírok</t>
  </si>
  <si>
    <t xml:space="preserve">  Autres valeurs mobilières</t>
  </si>
  <si>
    <t xml:space="preserve">  Securities signifying a creditor relationship for trading purposes</t>
  </si>
  <si>
    <t xml:space="preserve">  Értékpapírok értékelési különbözete</t>
  </si>
  <si>
    <t xml:space="preserve">  Evaluation difference of securities</t>
  </si>
  <si>
    <t>IV.</t>
  </si>
  <si>
    <t>PÉNZESZKÖZÖK</t>
  </si>
  <si>
    <t>IV. DISPONIBILITES</t>
  </si>
  <si>
    <t>LIQUID ASSETS</t>
  </si>
  <si>
    <t xml:space="preserve">  Pénztár, csekkek</t>
  </si>
  <si>
    <t xml:space="preserve">  Caisse et chèques</t>
  </si>
  <si>
    <t xml:space="preserve">  Cash and cheques</t>
  </si>
  <si>
    <t xml:space="preserve">  Bankbetétek</t>
  </si>
  <si>
    <t xml:space="preserve">  Dépôts en banque</t>
  </si>
  <si>
    <t xml:space="preserve">  Bank deposits</t>
  </si>
  <si>
    <t>C.</t>
  </si>
  <si>
    <t>Aktív időbeli elhatárolások</t>
  </si>
  <si>
    <t>C. Comptes de régularisation Actif</t>
  </si>
  <si>
    <t xml:space="preserve">  Prepayments</t>
  </si>
  <si>
    <t xml:space="preserve">  Bevételek aktív időbeli elhatárolása</t>
  </si>
  <si>
    <t xml:space="preserve">  Accrued income</t>
  </si>
  <si>
    <t xml:space="preserve">  Költségek, ráfordítások aktív időbeli elhatárolása</t>
  </si>
  <si>
    <t xml:space="preserve">  Accrued expenses</t>
  </si>
  <si>
    <t xml:space="preserve">  Halasztott ráfordítások</t>
  </si>
  <si>
    <t xml:space="preserve">  Deferred expenses</t>
  </si>
  <si>
    <t>TOTAL ACTIF</t>
  </si>
  <si>
    <t>ASSETS</t>
  </si>
  <si>
    <t>Budapest, 15th September 2004.</t>
  </si>
  <si>
    <t xml:space="preserve">                                </t>
  </si>
  <si>
    <t>MÉRLEG források (passzívák)</t>
  </si>
  <si>
    <t>Balance Sheet Liabilities</t>
  </si>
  <si>
    <t>D.</t>
  </si>
  <si>
    <t>Saját tőke</t>
  </si>
  <si>
    <t>D. Capitaux propres</t>
  </si>
  <si>
    <t>Equity</t>
  </si>
  <si>
    <t>JEGYZETT TŐKE</t>
  </si>
  <si>
    <t>I.   CAPITAL SOUSCRIT</t>
  </si>
  <si>
    <t>SUBSCRIBED CAPITAL</t>
  </si>
  <si>
    <t>JEGYZETT, DE MÉG BE NEM FIZETETT TŐKE (-)</t>
  </si>
  <si>
    <t>II.  CAPITAL ENREGISTRE NON VERSE</t>
  </si>
  <si>
    <t>SUBSCRIBED CAPITAL UNPAID (-)</t>
  </si>
  <si>
    <t>TŐKETARTALÉK</t>
  </si>
  <si>
    <t>III .RESERVE DE CAPITAL</t>
  </si>
  <si>
    <t>CAPITAL RESERVE</t>
  </si>
  <si>
    <t>EREDMÉNYTARTALÉK</t>
  </si>
  <si>
    <t>IV. RESERVE DE RESULTAT</t>
  </si>
  <si>
    <t>ACCUMULATED PROFIT RESERVE</t>
  </si>
  <si>
    <t>V.</t>
  </si>
  <si>
    <t>LEKÖTÖTT TARTALÉK</t>
  </si>
  <si>
    <t>TIED-UP RESERVE</t>
  </si>
  <si>
    <t>VI.</t>
  </si>
  <si>
    <t>ÉRTÉKELÉSI TARTALÉK</t>
  </si>
  <si>
    <t>V. RESERVE D'EVALUATION</t>
  </si>
  <si>
    <t>REVALUATION RESERVE</t>
  </si>
  <si>
    <t xml:space="preserve">  Értékhelyesbítés értékelési tartaléka</t>
  </si>
  <si>
    <t xml:space="preserve">  Revaluation reserve of value adjustments</t>
  </si>
  <si>
    <t xml:space="preserve">  Valós értékelés értékelési tartaléka</t>
  </si>
  <si>
    <t xml:space="preserve">  Revaluation reserve of true evaluation</t>
  </si>
  <si>
    <t>VII.</t>
  </si>
  <si>
    <t>MÉRLEG SZERINTI EREDMÉNY</t>
  </si>
  <si>
    <t>VI. RESULTAT BILANTIEL DE L'EXERCICE</t>
  </si>
  <si>
    <t>PROFIT OR LOSS FOR THE YEAR</t>
  </si>
  <si>
    <t>E.</t>
  </si>
  <si>
    <t>Céltartalékok</t>
  </si>
  <si>
    <t>E. Provisions</t>
  </si>
  <si>
    <t>Provisions</t>
  </si>
  <si>
    <t xml:space="preserve">  Céltartalék a várható kötelezettségekre </t>
  </si>
  <si>
    <t xml:space="preserve">  Provisions pour pertes attendues</t>
  </si>
  <si>
    <t xml:space="preserve">  Provisions for forward liabilities</t>
  </si>
  <si>
    <t xml:space="preserve">  Céltartalék a jövőbeni költségekre </t>
  </si>
  <si>
    <t xml:space="preserve">  Provisions pour obligations attendues</t>
  </si>
  <si>
    <t xml:space="preserve">  Provisions for forward expenses</t>
  </si>
  <si>
    <t xml:space="preserve">  Egyéb céltartalék</t>
  </si>
  <si>
    <t xml:space="preserve">  Autres provisions</t>
  </si>
  <si>
    <t xml:space="preserve">  Other provisions</t>
  </si>
  <si>
    <t>F.</t>
  </si>
  <si>
    <t>Kötelezettségek</t>
  </si>
  <si>
    <t>F. Dettes</t>
  </si>
  <si>
    <t>Liabilities</t>
  </si>
  <si>
    <t>HÁTRASOROLT KÖTELEZETTSÉGEK</t>
  </si>
  <si>
    <t>SUBORDINATED LIABILITIES</t>
  </si>
  <si>
    <t xml:space="preserve">  Hátrasorolt kötelezettségek kapcsolt vállalkozással szemben</t>
  </si>
  <si>
    <t xml:space="preserve">  Subordinated liabilities to affiliated undertakings</t>
  </si>
  <si>
    <t xml:space="preserve">  Hátrasorolt kötelezettségek egyéb részesedési viszonyban lévő vállalkozással szemben</t>
  </si>
  <si>
    <t xml:space="preserve">  Subordinated liabilities to independent undertakings</t>
  </si>
  <si>
    <t xml:space="preserve">  Hátrasorolt kötelezettségek egyéb gazdálkodóval szemben</t>
  </si>
  <si>
    <t xml:space="preserve">  Subordinated liabilities to other economic entities</t>
  </si>
  <si>
    <t>HOSSZÚ LEJÁRATÚ KÖTELEZETTSÉGEK</t>
  </si>
  <si>
    <t>I. DETTES A LONG TERME</t>
  </si>
  <si>
    <t>LONG-TERM LIABILITIES</t>
  </si>
  <si>
    <t xml:space="preserve">  Hosszú lejáratra kapott kölcsönök</t>
  </si>
  <si>
    <t xml:space="preserve">  Crédits d'investissement et de développement</t>
  </si>
  <si>
    <t xml:space="preserve">  Long-term loans</t>
  </si>
  <si>
    <t xml:space="preserve">  Átváltoztatható kötvények</t>
  </si>
  <si>
    <t xml:space="preserve">  Autres crédits à long terme</t>
  </si>
  <si>
    <t xml:space="preserve">  Convertible bonds</t>
  </si>
  <si>
    <t xml:space="preserve">  Tartozások kötvénykibocsátásból</t>
  </si>
  <si>
    <t xml:space="preserve">  Emprunts à long terme</t>
  </si>
  <si>
    <t xml:space="preserve">  Debts on issue of bonds</t>
  </si>
  <si>
    <t xml:space="preserve">  Beruházási és fejlesztési hitelek</t>
  </si>
  <si>
    <t xml:space="preserve">  Emprunts obligataires</t>
  </si>
  <si>
    <t xml:space="preserve">  Investment and development credits</t>
  </si>
  <si>
    <t xml:space="preserve">  Egyéb hosszú lejáratú hitelek</t>
  </si>
  <si>
    <t xml:space="preserve">  Dettes aux associés</t>
  </si>
  <si>
    <t xml:space="preserve">  Other long-term credits</t>
  </si>
  <si>
    <t xml:space="preserve">  Tartós kötelezettségek kapcsolt vállalkozással szemben</t>
  </si>
  <si>
    <t xml:space="preserve">  Long-term liabilities to affiliated undertakings</t>
  </si>
  <si>
    <t xml:space="preserve">  Tartós kötelezettségek egyéb részesedési viszonyban lévő vállalkozással szemben</t>
  </si>
  <si>
    <t xml:space="preserve">  Long-term liabilities to independent undertakings</t>
  </si>
  <si>
    <t xml:space="preserve">  Egyéb hosszú lejáratú kötelezettségek</t>
  </si>
  <si>
    <t xml:space="preserve">  Other long-term liabilities</t>
  </si>
  <si>
    <t>RÖVID LEJÁRATÚ KÖTELEZETTSÉGEK</t>
  </si>
  <si>
    <t>II. DETTES A COURT TERME</t>
  </si>
  <si>
    <t>CURRENT LIABILITIES</t>
  </si>
  <si>
    <t xml:space="preserve">  Rövid lejáratú kölcsönök</t>
  </si>
  <si>
    <t xml:space="preserve">  Avances reçues des clients</t>
  </si>
  <si>
    <t xml:space="preserve">  Short-term bank loans</t>
  </si>
  <si>
    <t xml:space="preserve">  Rövid lejáratú hitelek</t>
  </si>
  <si>
    <t xml:space="preserve">  Effets à payer</t>
  </si>
  <si>
    <t xml:space="preserve">  Other short-term credits</t>
  </si>
  <si>
    <t xml:space="preserve">  Vevőktől kapott előlegek</t>
  </si>
  <si>
    <t xml:space="preserve">  Découverts bancaires</t>
  </si>
  <si>
    <t xml:space="preserve">  Advances received from customers</t>
  </si>
  <si>
    <t xml:space="preserve">  Kötelezettségek áruszállításból és szolgáltatásból (szállítók)</t>
  </si>
  <si>
    <t xml:space="preserve">  Accounts payable</t>
  </si>
  <si>
    <t xml:space="preserve">  Váltótartozások</t>
  </si>
  <si>
    <t xml:space="preserve">  Bills payable</t>
  </si>
  <si>
    <t xml:space="preserve">  Rövid lejáratú kötelezettségek kapcsolt vállalkozással szemben</t>
  </si>
  <si>
    <t xml:space="preserve">  Emprunts à court terme</t>
  </si>
  <si>
    <t xml:space="preserve">  Short-term liabilities to affiliated undertakings</t>
  </si>
  <si>
    <t xml:space="preserve">  Rövid lejáratú kötelezettségek egyéb részesedési viszonyban lévő vállalkozással szemben</t>
  </si>
  <si>
    <t xml:space="preserve">  Short-term liabilities to independent undertakings</t>
  </si>
  <si>
    <t xml:space="preserve">  Egyéb rövid lejáratú kötelezettségek</t>
  </si>
  <si>
    <t xml:space="preserve">  Autres dettes à court terme</t>
  </si>
  <si>
    <t xml:space="preserve">  Other short-term liabilities</t>
  </si>
  <si>
    <t>9.</t>
  </si>
  <si>
    <t xml:space="preserve">  Kötelezettségek értékelési különbözete</t>
  </si>
  <si>
    <t xml:space="preserve">  Evaluation difference of liabilities</t>
  </si>
  <si>
    <t>10.</t>
  </si>
  <si>
    <t xml:space="preserve">  Származékos ügyletek negatív értékelési különbözete</t>
  </si>
  <si>
    <t xml:space="preserve">  Negative evaluation difference of derivatives</t>
  </si>
  <si>
    <t>G.</t>
  </si>
  <si>
    <t>Passzív időbeli elhatárolások</t>
  </si>
  <si>
    <t>G. Comptes de régularisation Passif</t>
  </si>
  <si>
    <t>ACCRUED AND DEFERRED LIABILITIES</t>
  </si>
  <si>
    <t xml:space="preserve">  Bevételek passzív időbeli elhatárolása</t>
  </si>
  <si>
    <t xml:space="preserve">  Deferred income</t>
  </si>
  <si>
    <t xml:space="preserve">  Költségek, ráfordítások passzív időbeli elhatárolása</t>
  </si>
  <si>
    <t xml:space="preserve">  Halasztott bevételek</t>
  </si>
  <si>
    <t>TOTAL PASSIF</t>
  </si>
  <si>
    <t>LIABILITIES AND OWNERS EQUITY</t>
  </si>
  <si>
    <t>Összefoglaló lap</t>
  </si>
  <si>
    <t>Tervezés</t>
  </si>
  <si>
    <t>Ügyfél megbeszélések</t>
  </si>
  <si>
    <t>Eredménykimutatás vizsgálata és dokumentálás</t>
  </si>
  <si>
    <t>Szakértő bevonása</t>
  </si>
  <si>
    <t>Jelentés készítés</t>
  </si>
  <si>
    <t>Közgyűlésen / taggyűlésen részvétel</t>
  </si>
  <si>
    <t>Munka lezárása</t>
  </si>
  <si>
    <t>Időráfordítás</t>
  </si>
  <si>
    <t>Cégspecifikus tényező összesen:</t>
  </si>
  <si>
    <t>Cégspecifikus óradíj</t>
  </si>
  <si>
    <t>Várható munkaórák és dokumentálás időigénye</t>
  </si>
  <si>
    <t>Ajánlat</t>
  </si>
  <si>
    <t>Eredménykimutatás</t>
  </si>
  <si>
    <t>Profit and loss</t>
  </si>
  <si>
    <t>01.</t>
  </si>
  <si>
    <t>Belföldi értékesítés nettó árbevétele</t>
  </si>
  <si>
    <t>Produits nets des ventes intérieures</t>
  </si>
  <si>
    <t xml:space="preserve">  Net domestic sales</t>
  </si>
  <si>
    <t>02.</t>
  </si>
  <si>
    <t>Export értékesítés nettó árbevétele</t>
  </si>
  <si>
    <t>Produits nets des ventes à l'exportation</t>
  </si>
  <si>
    <t xml:space="preserve">  Net export sales</t>
  </si>
  <si>
    <t>Produits nets des ventes (01.+02.)</t>
  </si>
  <si>
    <t>Total sales (revenues) (01+02)</t>
  </si>
  <si>
    <t>03.</t>
  </si>
  <si>
    <t>Saját termelésű készletek állományváltozása</t>
  </si>
  <si>
    <t>Production immobilisée</t>
  </si>
  <si>
    <t xml:space="preserve">  Variations in self-manufactured stocks</t>
  </si>
  <si>
    <t>04.</t>
  </si>
  <si>
    <t>Saját előállítású eszközök aktivált értéke</t>
  </si>
  <si>
    <t>Production stockée</t>
  </si>
  <si>
    <t xml:space="preserve">  Own work capitalized</t>
  </si>
  <si>
    <t>Autres produits</t>
  </si>
  <si>
    <t xml:space="preserve">  Own performance capitalized (03+04)</t>
  </si>
  <si>
    <t>Egyéb bevételek</t>
  </si>
  <si>
    <t>Total (03.+ 04.)</t>
  </si>
  <si>
    <t xml:space="preserve">  Other income</t>
  </si>
  <si>
    <t>05.</t>
  </si>
  <si>
    <t>Anyagköltség</t>
  </si>
  <si>
    <t>Coût des matières premières consommées</t>
  </si>
  <si>
    <t>06.</t>
  </si>
  <si>
    <t>Autres matières et charges externes</t>
  </si>
  <si>
    <t xml:space="preserve">  Contracted services</t>
  </si>
  <si>
    <t>07.</t>
  </si>
  <si>
    <t>Egyéb szolgáltatások értéke</t>
  </si>
  <si>
    <t xml:space="preserve">  Other service activities</t>
  </si>
  <si>
    <t>08.</t>
  </si>
  <si>
    <t>Eladott áruk beszerzési értéke</t>
  </si>
  <si>
    <t>Coût des marchandises vendues</t>
  </si>
  <si>
    <t xml:space="preserve">  Original cost of goods sold</t>
  </si>
  <si>
    <t>09.</t>
  </si>
  <si>
    <t>Eladott (közvetített) szolgáltatások értéke</t>
  </si>
  <si>
    <t>Sous-traitance</t>
  </si>
  <si>
    <t xml:space="preserve">  Value of services sold (intermediated)</t>
  </si>
  <si>
    <t>Coûts liés aux approvisionnements (05.+06.+07.+08.)</t>
  </si>
  <si>
    <t xml:space="preserve">  Material cost (05.+06.+07.+08. +09.)</t>
  </si>
  <si>
    <t>Bérköltség</t>
  </si>
  <si>
    <t>Salaires et traitements</t>
  </si>
  <si>
    <t xml:space="preserve">  Salaries and wages </t>
  </si>
  <si>
    <t>11.</t>
  </si>
  <si>
    <t>Személyi jellegű egyéb kifizetések</t>
  </si>
  <si>
    <t>Autres rémunérations du personnel</t>
  </si>
  <si>
    <t xml:space="preserve">  Other employee benefits</t>
  </si>
  <si>
    <t>12.</t>
  </si>
  <si>
    <t>Bérjárulékok</t>
  </si>
  <si>
    <t>Charges sociales</t>
  </si>
  <si>
    <t xml:space="preserve">  Contributions on wages and salaries</t>
  </si>
  <si>
    <t>Charges relatives au personnel (09.+10.+11.)</t>
  </si>
  <si>
    <t xml:space="preserve">  Staff costs  (10.+11.+12.)</t>
  </si>
  <si>
    <t>Értékcsökkenési leírás</t>
  </si>
  <si>
    <t>Dotations aux amortissements</t>
  </si>
  <si>
    <t xml:space="preserve">  Depreciation</t>
  </si>
  <si>
    <t>Egyéb ráfordítások</t>
  </si>
  <si>
    <t>Autres coûts</t>
  </si>
  <si>
    <t xml:space="preserve">  Other operating charges</t>
  </si>
  <si>
    <t>RESULTAT D'EXPLOITATION 
(I.+II.+III.-IV.-V.-VI.-VII.-VIII.)</t>
  </si>
  <si>
    <t>INCOME FROM OPERATIONS 
(I.+II.+III.-IV.-V.-VI.-VII.)</t>
  </si>
  <si>
    <t>13.</t>
  </si>
  <si>
    <t>Kapott (járó) osztalék és részesedés</t>
  </si>
  <si>
    <t>Dividendes et produits financiers de participations</t>
  </si>
  <si>
    <t xml:space="preserve">  Dividends and profit-sharing (received or due)</t>
  </si>
  <si>
    <t>14.</t>
  </si>
  <si>
    <t>Részesedések értékesítésének árfolyamnyeresége</t>
  </si>
  <si>
    <t>Autres produits financiers</t>
  </si>
  <si>
    <t xml:space="preserve">  Capital gains on investments</t>
  </si>
  <si>
    <t>15.</t>
  </si>
  <si>
    <t>Befektetett pénzügyi eszközök kamatai, árfolyamnyeresége</t>
  </si>
  <si>
    <t xml:space="preserve">  Interest and capital gains on financial investments</t>
  </si>
  <si>
    <t>16.</t>
  </si>
  <si>
    <t>Egyéb kapott (járó) kamatok és kamatjellegű bevételek</t>
  </si>
  <si>
    <t xml:space="preserve">  Other interest and similar income (received or due)</t>
  </si>
  <si>
    <t>17.</t>
  </si>
  <si>
    <t>Pénzügyi műveletek egyéb bevételei</t>
  </si>
  <si>
    <t xml:space="preserve">  Other income from financial transactions</t>
  </si>
  <si>
    <t>VIII.</t>
  </si>
  <si>
    <t>Produits financiers (12.+13.+14.)</t>
  </si>
  <si>
    <t xml:space="preserve">  Income from financial transactions (13.+14.+15.+16.+17.)</t>
  </si>
  <si>
    <t>18.</t>
  </si>
  <si>
    <t>Befektetett pénzügyi eszközök árfolyamvesztesége</t>
  </si>
  <si>
    <t>Intérêts et charges assimilées</t>
  </si>
  <si>
    <t xml:space="preserve">  Losses on financial investments</t>
  </si>
  <si>
    <t>19.</t>
  </si>
  <si>
    <t>Fizetendő kamatok és kamatjellegű ráfordítások</t>
  </si>
  <si>
    <t>Perte sur cession ou évaluation de titres</t>
  </si>
  <si>
    <t xml:space="preserve">  Interest payable and similar charges</t>
  </si>
  <si>
    <t>20.</t>
  </si>
  <si>
    <t>Részesedések, értékpapírok, bankbetétek értékvesztése</t>
  </si>
  <si>
    <t>Autres charges financières</t>
  </si>
  <si>
    <t xml:space="preserve">  Losses on shares, securities and bank deposits</t>
  </si>
  <si>
    <t>21.</t>
  </si>
  <si>
    <t>Pénzügyi műveletek egyéb ráfordításai</t>
  </si>
  <si>
    <t xml:space="preserve">  Other expenses on financial transactions</t>
  </si>
  <si>
    <t>IX.</t>
  </si>
  <si>
    <t>Charges financières (15.+16.+17.)</t>
  </si>
  <si>
    <t xml:space="preserve">  Expenses on financial transactions (18.+19.+20.+21.)</t>
  </si>
  <si>
    <t>RESULTAT FINANCIER (IX.-X.)</t>
  </si>
  <si>
    <t>PROFIT OR LOSS  ON FINANCIAL TRANSACTIONS (VIII.-IX.)</t>
  </si>
  <si>
    <t>RESULTAT COURANT (+/-A.+/-B.)</t>
  </si>
  <si>
    <t>PROFIT OR LOSS OF ORDINARY ACTIVITIES (A.+B.)</t>
  </si>
  <si>
    <t>X.</t>
  </si>
  <si>
    <t>Rendkívüli bevételek</t>
  </si>
  <si>
    <t>Produits exceptionnels</t>
  </si>
  <si>
    <t xml:space="preserve">  Extraordinary income</t>
  </si>
  <si>
    <t>XI.</t>
  </si>
  <si>
    <t>Rendkívüli ráfordítások</t>
  </si>
  <si>
    <t>Charges exceptionnelles</t>
  </si>
  <si>
    <t xml:space="preserve">  Extraordinary expenses</t>
  </si>
  <si>
    <t>RESULTAT EXCEPTIONNEL (XI.-XII.)</t>
  </si>
  <si>
    <t>EXTRAORDINARY PROFIT OR LOSS (X.-XI.)</t>
  </si>
  <si>
    <t>RESULTAT AVANT IMPOT (+/-C.+/-D.)</t>
  </si>
  <si>
    <t>INCOME BEFORE TAXES (C.+ D.)</t>
  </si>
  <si>
    <t>XII.</t>
  </si>
  <si>
    <t>Adófizetési kötelezettség</t>
  </si>
  <si>
    <t>Impôts à payer</t>
  </si>
  <si>
    <t xml:space="preserve">  Tax payable</t>
  </si>
  <si>
    <t>RESULTAT APRES IMPOTS (+/-E.-XIII.)</t>
  </si>
  <si>
    <t>PROFIT OR LOSS AFTER TAX (E.-XII.)</t>
  </si>
  <si>
    <t>RESULTAT BILANTIEL DE L'EXERCICE (+/-F.+18.-19.)</t>
  </si>
  <si>
    <t>PROFIT OR LOSS FOR THE YEAR (F.+22.-23.)</t>
  </si>
  <si>
    <t>időráfordítás</t>
  </si>
  <si>
    <t>ESZKÖZÖK VIZSGÁLATA ÖSSZESEN</t>
  </si>
  <si>
    <t>FORRÁSOK VIZSGÁLATA ÖSSZESEN</t>
  </si>
  <si>
    <t>A vizsgálandó tétel megnevezése</t>
  </si>
  <si>
    <t xml:space="preserve">Értékesítés nettó árbevétele </t>
  </si>
  <si>
    <t xml:space="preserve">Aktivált saját teljesítmények értéke </t>
  </si>
  <si>
    <t xml:space="preserve">Igénybe vett szolgáltatások értéke </t>
  </si>
  <si>
    <t xml:space="preserve">Anyagjellegű ráforditások </t>
  </si>
  <si>
    <t xml:space="preserve">Személyi jellegű ráfordítások </t>
  </si>
  <si>
    <t xml:space="preserve">ÜZEMI (ÜZLETI) TEVÉKENYSÉG EREDMÉNYE </t>
  </si>
  <si>
    <t xml:space="preserve">Pénzügyi műveletek bevételei </t>
  </si>
  <si>
    <t xml:space="preserve">Pénzügyi műveletek ráfordításai </t>
  </si>
  <si>
    <t xml:space="preserve">PÉNZÜGYI MŰVELETEK EREDMÉNYE </t>
  </si>
  <si>
    <t xml:space="preserve">SZOKÁSOS VÁLLALKOZÁSI EREDMÉNY </t>
  </si>
  <si>
    <t>RENDKÍVÜLI EREDMÉNY</t>
  </si>
  <si>
    <t xml:space="preserve">ADÓZÁS ELŐTTI EREDMÉNY </t>
  </si>
  <si>
    <t xml:space="preserve">ADÓZOTT EREDMÉNY </t>
  </si>
  <si>
    <t>EREDMÉNYKIMUTATÁS VIZSGÁLATA ÖSSZESEN</t>
  </si>
  <si>
    <t>Cégspecifikus tényezők</t>
  </si>
  <si>
    <t xml:space="preserve">Díj kalkuláció </t>
  </si>
  <si>
    <t>Időráfordítás (óra)</t>
  </si>
  <si>
    <t>Eszközök vizsgálata és dokumentálás</t>
  </si>
  <si>
    <t>Források vizsgálata és dokumentálás</t>
  </si>
  <si>
    <t>Ügyfél rendszereinek vizsgálata és dokumentálása</t>
  </si>
  <si>
    <t>egyéb figyelembeveendő tényezők</t>
  </si>
  <si>
    <t>árbevétel, eszköz-forrás összetétel bonyolultsága</t>
  </si>
  <si>
    <t>Cégspecifikus tényezó</t>
  </si>
  <si>
    <t>induló, vagy működő vállalkozás</t>
  </si>
  <si>
    <t>Utazási idő</t>
  </si>
  <si>
    <t>Kalkulált  munkadíj</t>
  </si>
  <si>
    <t>Utazási és egyéb költségek</t>
  </si>
  <si>
    <t>Összesen</t>
  </si>
  <si>
    <t xml:space="preserve"> +/-Tényező</t>
  </si>
  <si>
    <t>a társaság kimenő, bejövő számláinak forgalma</t>
  </si>
  <si>
    <t>Leltáron részvétel</t>
  </si>
  <si>
    <t>Kiinduló szakértői óradíj</t>
  </si>
  <si>
    <t>Ügyfél szabályzatainak vizsgálata és dokumentálása</t>
  </si>
  <si>
    <t>Kiegészítő melléklet vizsgálata</t>
  </si>
  <si>
    <t>Cash-flow vizsgálata</t>
  </si>
  <si>
    <t>Üzleti jelentés vizsgálata</t>
  </si>
  <si>
    <t>Egyéb feladatok</t>
  </si>
  <si>
    <t>Elfogadott beszámolóra a végleges jelentés kiadása</t>
  </si>
  <si>
    <t>Saját belső minőség-ellenőrzés</t>
  </si>
  <si>
    <t>Adókapcsolatok áttekintése</t>
  </si>
  <si>
    <t>2009. év</t>
  </si>
  <si>
    <t xml:space="preserve">Cég neve:  </t>
  </si>
  <si>
    <t xml:space="preserve">Dátum: </t>
  </si>
  <si>
    <t>1. számú 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</si>
</sst>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yy"/>
    <numFmt numFmtId="177" formatCode="#,##0;\-\ #,##0;&quot;&quot;"/>
    <numFmt numFmtId="178" formatCode="[$-409]dddd\,\ mmmm\ dd\,\ yyyy"/>
    <numFmt numFmtId="179" formatCode="[$-409]h:mm:ss\ AM/PM"/>
    <numFmt numFmtId="180" formatCode="#,##0.0"/>
  </numFmts>
  <fonts count="29">
    <font>
      <sz val="12"/>
      <color indexed="8"/>
      <name val="Times New Roman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11" xfId="0" applyBorder="1" applyAlignment="1">
      <alignment/>
    </xf>
    <xf numFmtId="0" fontId="28" fillId="0" borderId="12" xfId="0" applyFont="1" applyBorder="1" applyAlignment="1">
      <alignment/>
    </xf>
    <xf numFmtId="0" fontId="0" fillId="0" borderId="13" xfId="0" applyBorder="1" applyAlignment="1">
      <alignment/>
    </xf>
    <xf numFmtId="0" fontId="2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horizontal="center" vertical="center"/>
      <protection/>
    </xf>
    <xf numFmtId="0" fontId="4" fillId="0" borderId="15" xfId="57" applyFont="1" applyBorder="1" applyAlignment="1" applyProtection="1">
      <alignment horizontal="center"/>
      <protection locked="0"/>
    </xf>
    <xf numFmtId="0" fontId="5" fillId="0" borderId="15" xfId="57" applyFont="1" applyBorder="1" applyAlignment="1" applyProtection="1">
      <alignment horizontal="center"/>
      <protection locked="0"/>
    </xf>
    <xf numFmtId="0" fontId="4" fillId="0" borderId="0" xfId="57" applyFont="1" applyAlignment="1" applyProtection="1">
      <alignment horizontal="center"/>
      <protection/>
    </xf>
    <xf numFmtId="0" fontId="6" fillId="0" borderId="0" xfId="57" applyFont="1" applyAlignment="1" applyProtection="1">
      <alignment horizontal="center"/>
      <protection/>
    </xf>
    <xf numFmtId="0" fontId="4" fillId="0" borderId="0" xfId="57" applyFont="1" applyProtection="1">
      <alignment/>
      <protection/>
    </xf>
    <xf numFmtId="0" fontId="3" fillId="0" borderId="0" xfId="56" applyFont="1" applyAlignment="1">
      <alignment horizontal="centerContinuous" vertical="center"/>
      <protection/>
    </xf>
    <xf numFmtId="0" fontId="6" fillId="0" borderId="16" xfId="57" applyFont="1" applyBorder="1" applyAlignment="1" applyProtection="1">
      <alignment horizontal="center" vertical="center"/>
      <protection/>
    </xf>
    <xf numFmtId="0" fontId="6" fillId="0" borderId="16" xfId="57" applyFont="1" applyBorder="1" applyAlignment="1" applyProtection="1">
      <alignment horizontal="center"/>
      <protection/>
    </xf>
    <xf numFmtId="176" fontId="6" fillId="0" borderId="16" xfId="57" applyNumberFormat="1" applyFont="1" applyBorder="1" applyAlignment="1" applyProtection="1">
      <alignment horizontal="center"/>
      <protection/>
    </xf>
    <xf numFmtId="0" fontId="3" fillId="0" borderId="17" xfId="57" applyFont="1" applyBorder="1" applyAlignment="1" applyProtection="1">
      <alignment horizontal="center" vertical="center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center" vertical="center"/>
      <protection/>
    </xf>
    <xf numFmtId="0" fontId="4" fillId="0" borderId="18" xfId="57" applyFont="1" applyBorder="1" applyAlignment="1" applyProtection="1">
      <alignment vertical="center"/>
      <protection/>
    </xf>
    <xf numFmtId="177" fontId="4" fillId="0" borderId="18" xfId="57" applyNumberFormat="1" applyFont="1" applyBorder="1" applyAlignment="1" applyProtection="1">
      <alignment vertical="center"/>
      <protection locked="0"/>
    </xf>
    <xf numFmtId="0" fontId="3" fillId="0" borderId="18" xfId="57" applyFont="1" applyBorder="1" applyAlignment="1" applyProtection="1">
      <alignment horizontal="center" vertical="center"/>
      <protection/>
    </xf>
    <xf numFmtId="0" fontId="3" fillId="0" borderId="18" xfId="57" applyFont="1" applyBorder="1" applyAlignment="1" applyProtection="1">
      <alignment vertical="center"/>
      <protection/>
    </xf>
    <xf numFmtId="0" fontId="3" fillId="0" borderId="18" xfId="57" applyFont="1" applyBorder="1" applyAlignment="1" applyProtection="1">
      <alignment vertical="center"/>
      <protection/>
    </xf>
    <xf numFmtId="177" fontId="3" fillId="0" borderId="18" xfId="57" applyNumberFormat="1" applyFont="1" applyBorder="1" applyAlignment="1" applyProtection="1">
      <alignment vertical="center"/>
      <protection locked="0"/>
    </xf>
    <xf numFmtId="0" fontId="3" fillId="0" borderId="18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 vertical="center" shrinkToFit="1"/>
      <protection/>
    </xf>
    <xf numFmtId="0" fontId="3" fillId="0" borderId="18" xfId="57" applyFont="1" applyBorder="1" applyAlignment="1" applyProtection="1">
      <alignment vertical="center" shrinkToFit="1"/>
      <protection hidden="1"/>
    </xf>
    <xf numFmtId="0" fontId="3" fillId="0" borderId="19" xfId="57" applyFont="1" applyBorder="1" applyAlignment="1" applyProtection="1">
      <alignment horizontal="center" vertical="center"/>
      <protection/>
    </xf>
    <xf numFmtId="0" fontId="3" fillId="0" borderId="19" xfId="57" applyFont="1" applyBorder="1" applyAlignment="1" applyProtection="1">
      <alignment vertical="center"/>
      <protection/>
    </xf>
    <xf numFmtId="0" fontId="3" fillId="0" borderId="19" xfId="57" applyFont="1" applyBorder="1" applyAlignment="1" applyProtection="1">
      <alignment vertical="center"/>
      <protection hidden="1"/>
    </xf>
    <xf numFmtId="177" fontId="3" fillId="0" borderId="19" xfId="57" applyNumberFormat="1" applyFont="1" applyBorder="1" applyAlignment="1" applyProtection="1">
      <alignment vertical="center"/>
      <protection locked="0"/>
    </xf>
    <xf numFmtId="0" fontId="3" fillId="0" borderId="17" xfId="57" applyFont="1" applyBorder="1" applyAlignment="1" applyProtection="1">
      <alignment vertical="center"/>
      <protection/>
    </xf>
    <xf numFmtId="0" fontId="3" fillId="0" borderId="17" xfId="57" applyFont="1" applyBorder="1" applyAlignment="1" applyProtection="1">
      <alignment vertical="center"/>
      <protection hidden="1"/>
    </xf>
    <xf numFmtId="177" fontId="3" fillId="0" borderId="17" xfId="57" applyNumberFormat="1" applyFont="1" applyBorder="1" applyAlignment="1" applyProtection="1">
      <alignment vertical="center"/>
      <protection locked="0"/>
    </xf>
    <xf numFmtId="0" fontId="4" fillId="0" borderId="0" xfId="57" applyFont="1" applyBorder="1" applyAlignment="1" applyProtection="1">
      <alignment vertical="center"/>
      <protection/>
    </xf>
    <xf numFmtId="0" fontId="3" fillId="0" borderId="0" xfId="57" applyFont="1" applyAlignment="1" applyProtection="1">
      <alignment horizontal="right"/>
      <protection/>
    </xf>
    <xf numFmtId="177" fontId="3" fillId="0" borderId="0" xfId="57" applyNumberFormat="1" applyFont="1" applyProtection="1">
      <alignment/>
      <protection/>
    </xf>
    <xf numFmtId="0" fontId="4" fillId="0" borderId="20" xfId="57" applyFont="1" applyBorder="1" applyAlignment="1" applyProtection="1">
      <alignment horizontal="right" vertical="center"/>
      <protection/>
    </xf>
    <xf numFmtId="0" fontId="4" fillId="0" borderId="20" xfId="57" applyFont="1" applyBorder="1" applyAlignment="1" applyProtection="1">
      <alignment vertical="center"/>
      <protection/>
    </xf>
    <xf numFmtId="177" fontId="4" fillId="0" borderId="20" xfId="57" applyNumberFormat="1" applyFont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3" fillId="0" borderId="0" xfId="57" applyFont="1" applyAlignment="1" applyProtection="1">
      <alignment/>
      <protection locked="0"/>
    </xf>
    <xf numFmtId="3" fontId="4" fillId="0" borderId="21" xfId="57" applyNumberFormat="1" applyFont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3" fillId="0" borderId="0" xfId="57" applyFont="1" applyAlignment="1" applyProtection="1">
      <alignment/>
      <protection/>
    </xf>
    <xf numFmtId="3" fontId="4" fillId="0" borderId="0" xfId="57" applyNumberFormat="1" applyFont="1" applyAlignment="1" applyProtection="1">
      <alignment vertical="center"/>
      <protection/>
    </xf>
    <xf numFmtId="3" fontId="3" fillId="0" borderId="0" xfId="57" applyNumberFormat="1" applyFont="1" applyAlignment="1" applyProtection="1">
      <alignment vertical="center"/>
      <protection/>
    </xf>
    <xf numFmtId="3" fontId="3" fillId="0" borderId="0" xfId="57" applyNumberFormat="1" applyFont="1" applyAlignment="1" applyProtection="1">
      <alignment horizontal="center" vertical="center"/>
      <protection/>
    </xf>
    <xf numFmtId="0" fontId="3" fillId="0" borderId="0" xfId="57" applyFont="1" applyAlignment="1" applyProtection="1">
      <alignment horizontal="center" vertical="top"/>
      <protection/>
    </xf>
    <xf numFmtId="0" fontId="4" fillId="0" borderId="18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 horizontal="center" vertical="center"/>
      <protection/>
    </xf>
    <xf numFmtId="0" fontId="3" fillId="0" borderId="18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 horizontal="center" vertical="center"/>
      <protection/>
    </xf>
    <xf numFmtId="177" fontId="3" fillId="0" borderId="18" xfId="57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57" applyFont="1" applyProtection="1">
      <alignment/>
      <protection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vertical="center"/>
      <protection/>
    </xf>
    <xf numFmtId="11" fontId="3" fillId="0" borderId="18" xfId="57" applyNumberFormat="1" applyFont="1" applyBorder="1" applyAlignment="1" applyProtection="1">
      <alignment horizontal="center" vertical="center"/>
      <protection/>
    </xf>
    <xf numFmtId="177" fontId="3" fillId="0" borderId="18" xfId="57" applyNumberFormat="1" applyFont="1" applyBorder="1" applyAlignment="1" applyProtection="1">
      <alignment vertical="center"/>
      <protection/>
    </xf>
    <xf numFmtId="0" fontId="4" fillId="0" borderId="17" xfId="57" applyFont="1" applyBorder="1" applyAlignment="1" applyProtection="1">
      <alignment horizontal="center" vertical="center"/>
      <protection/>
    </xf>
    <xf numFmtId="0" fontId="8" fillId="0" borderId="17" xfId="57" applyFont="1" applyBorder="1" applyAlignment="1" applyProtection="1">
      <alignment vertical="center"/>
      <protection/>
    </xf>
    <xf numFmtId="0" fontId="4" fillId="0" borderId="17" xfId="57" applyFont="1" applyBorder="1" applyAlignment="1" applyProtection="1">
      <alignment vertical="center"/>
      <protection/>
    </xf>
    <xf numFmtId="0" fontId="4" fillId="0" borderId="17" xfId="57" applyFont="1" applyBorder="1" applyAlignment="1" applyProtection="1">
      <alignment vertical="center" wrapText="1"/>
      <protection hidden="1"/>
    </xf>
    <xf numFmtId="177" fontId="4" fillId="0" borderId="17" xfId="57" applyNumberFormat="1" applyFont="1" applyBorder="1" applyAlignment="1" applyProtection="1">
      <alignment vertical="center"/>
      <protection locked="0"/>
    </xf>
    <xf numFmtId="0" fontId="3" fillId="0" borderId="22" xfId="57" applyFont="1" applyBorder="1" applyAlignment="1" applyProtection="1">
      <alignment vertical="center"/>
      <protection hidden="1"/>
    </xf>
    <xf numFmtId="177" fontId="4" fillId="0" borderId="18" xfId="57" applyNumberFormat="1" applyFont="1" applyBorder="1" applyAlignment="1" applyProtection="1">
      <alignment vertical="center"/>
      <protection locked="0"/>
    </xf>
    <xf numFmtId="0" fontId="4" fillId="0" borderId="17" xfId="57" applyFont="1" applyBorder="1" applyAlignment="1" applyProtection="1">
      <alignment horizontal="center" vertical="center"/>
      <protection/>
    </xf>
    <xf numFmtId="0" fontId="4" fillId="0" borderId="17" xfId="57" applyFont="1" applyBorder="1" applyAlignment="1" applyProtection="1">
      <alignment vertical="center"/>
      <protection/>
    </xf>
    <xf numFmtId="0" fontId="4" fillId="0" borderId="17" xfId="57" applyFont="1" applyBorder="1" applyAlignment="1" applyProtection="1">
      <alignment vertical="center"/>
      <protection hidden="1"/>
    </xf>
    <xf numFmtId="1" fontId="4" fillId="0" borderId="17" xfId="57" applyNumberFormat="1" applyFont="1" applyBorder="1" applyAlignment="1" applyProtection="1">
      <alignment vertical="center"/>
      <protection locked="0"/>
    </xf>
    <xf numFmtId="0" fontId="4" fillId="0" borderId="15" xfId="57" applyFont="1" applyBorder="1" applyAlignment="1" applyProtection="1">
      <alignment horizontal="left"/>
      <protection locked="0"/>
    </xf>
    <xf numFmtId="11" fontId="4" fillId="0" borderId="22" xfId="57" applyNumberFormat="1" applyFont="1" applyBorder="1" applyAlignment="1" applyProtection="1">
      <alignment horizontal="center" vertical="center"/>
      <protection/>
    </xf>
    <xf numFmtId="0" fontId="4" fillId="0" borderId="22" xfId="57" applyFont="1" applyBorder="1" applyAlignment="1" applyProtection="1">
      <alignment vertical="center"/>
      <protection/>
    </xf>
    <xf numFmtId="177" fontId="4" fillId="0" borderId="22" xfId="57" applyNumberFormat="1" applyFont="1" applyBorder="1" applyAlignment="1" applyProtection="1">
      <alignment vertical="center"/>
      <protection/>
    </xf>
    <xf numFmtId="0" fontId="6" fillId="0" borderId="23" xfId="57" applyFont="1" applyBorder="1" applyAlignment="1" applyProtection="1">
      <alignment horizontal="center" vertical="top"/>
      <protection/>
    </xf>
    <xf numFmtId="0" fontId="6" fillId="0" borderId="23" xfId="57" applyFont="1" applyBorder="1" applyAlignment="1" applyProtection="1">
      <alignment horizontal="center" vertical="center"/>
      <protection/>
    </xf>
    <xf numFmtId="14" fontId="7" fillId="0" borderId="23" xfId="57" applyNumberFormat="1" applyFont="1" applyBorder="1" applyAlignment="1" applyProtection="1">
      <alignment horizontal="center" vertical="center"/>
      <protection/>
    </xf>
    <xf numFmtId="0" fontId="7" fillId="0" borderId="23" xfId="57" applyFont="1" applyBorder="1" applyAlignment="1" applyProtection="1">
      <alignment horizontal="center" vertical="center"/>
      <protection/>
    </xf>
    <xf numFmtId="0" fontId="4" fillId="0" borderId="23" xfId="57" applyFont="1" applyBorder="1" applyAlignment="1" applyProtection="1">
      <alignment horizontal="center" vertical="top"/>
      <protection/>
    </xf>
    <xf numFmtId="0" fontId="4" fillId="0" borderId="23" xfId="57" applyFont="1" applyBorder="1" applyAlignment="1" applyProtection="1">
      <alignment horizontal="center" vertical="center"/>
      <protection/>
    </xf>
    <xf numFmtId="0" fontId="4" fillId="0" borderId="22" xfId="57" applyFont="1" applyBorder="1" applyAlignment="1" applyProtection="1">
      <alignment horizontal="center" vertical="center"/>
      <protection/>
    </xf>
    <xf numFmtId="0" fontId="4" fillId="0" borderId="22" xfId="57" applyFont="1" applyBorder="1" applyAlignment="1" applyProtection="1">
      <alignment vertical="center"/>
      <protection/>
    </xf>
    <xf numFmtId="0" fontId="4" fillId="0" borderId="22" xfId="57" applyFont="1" applyBorder="1" applyAlignment="1" applyProtection="1">
      <alignment vertical="center"/>
      <protection hidden="1"/>
    </xf>
    <xf numFmtId="177" fontId="4" fillId="0" borderId="22" xfId="57" applyNumberFormat="1" applyFont="1" applyBorder="1" applyAlignment="1" applyProtection="1">
      <alignment vertical="center"/>
      <protection locked="0"/>
    </xf>
    <xf numFmtId="11" fontId="3" fillId="0" borderId="22" xfId="57" applyNumberFormat="1" applyFont="1" applyBorder="1" applyAlignment="1" applyProtection="1">
      <alignment horizontal="center" vertical="center"/>
      <protection/>
    </xf>
    <xf numFmtId="0" fontId="3" fillId="0" borderId="22" xfId="57" applyFont="1" applyBorder="1" applyAlignment="1" applyProtection="1">
      <alignment vertical="center"/>
      <protection/>
    </xf>
    <xf numFmtId="177" fontId="3" fillId="0" borderId="22" xfId="57" applyNumberFormat="1" applyFont="1" applyBorder="1" applyAlignment="1" applyProtection="1">
      <alignment vertical="center"/>
      <protection/>
    </xf>
    <xf numFmtId="0" fontId="28" fillId="0" borderId="12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5" fillId="0" borderId="0" xfId="0" applyFont="1" applyBorder="1" applyAlignment="1">
      <alignment/>
    </xf>
    <xf numFmtId="2" fontId="0" fillId="22" borderId="24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5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180" fontId="4" fillId="0" borderId="22" xfId="57" applyNumberFormat="1" applyFont="1" applyBorder="1" applyAlignment="1" applyProtection="1">
      <alignment vertical="center"/>
      <protection/>
    </xf>
    <xf numFmtId="180" fontId="4" fillId="0" borderId="18" xfId="57" applyNumberFormat="1" applyFont="1" applyBorder="1" applyAlignment="1" applyProtection="1">
      <alignment vertical="center"/>
      <protection locked="0"/>
    </xf>
    <xf numFmtId="180" fontId="3" fillId="0" borderId="18" xfId="57" applyNumberFormat="1" applyFont="1" applyBorder="1" applyAlignment="1" applyProtection="1">
      <alignment vertical="center"/>
      <protection locked="0"/>
    </xf>
    <xf numFmtId="180" fontId="3" fillId="0" borderId="19" xfId="57" applyNumberFormat="1" applyFont="1" applyBorder="1" applyAlignment="1" applyProtection="1">
      <alignment vertical="center"/>
      <protection locked="0"/>
    </xf>
    <xf numFmtId="180" fontId="3" fillId="0" borderId="17" xfId="57" applyNumberFormat="1" applyFont="1" applyBorder="1" applyAlignment="1" applyProtection="1">
      <alignment vertical="center"/>
      <protection locked="0"/>
    </xf>
    <xf numFmtId="180" fontId="3" fillId="0" borderId="0" xfId="57" applyNumberFormat="1" applyFont="1" applyProtection="1">
      <alignment/>
      <protection/>
    </xf>
    <xf numFmtId="180" fontId="4" fillId="23" borderId="20" xfId="57" applyNumberFormat="1" applyFont="1" applyFill="1" applyBorder="1" applyAlignment="1" applyProtection="1">
      <alignment vertical="center"/>
      <protection/>
    </xf>
    <xf numFmtId="180" fontId="3" fillId="23" borderId="18" xfId="57" applyNumberFormat="1" applyFont="1" applyFill="1" applyBorder="1" applyAlignment="1" applyProtection="1">
      <alignment vertical="center"/>
      <protection locked="0"/>
    </xf>
    <xf numFmtId="180" fontId="3" fillId="0" borderId="22" xfId="57" applyNumberFormat="1" applyFont="1" applyBorder="1" applyAlignment="1" applyProtection="1">
      <alignment vertical="center"/>
      <protection/>
    </xf>
    <xf numFmtId="180" fontId="3" fillId="0" borderId="18" xfId="57" applyNumberFormat="1" applyFont="1" applyBorder="1" applyAlignment="1" applyProtection="1">
      <alignment vertical="center"/>
      <protection/>
    </xf>
    <xf numFmtId="180" fontId="4" fillId="0" borderId="18" xfId="57" applyNumberFormat="1" applyFont="1" applyBorder="1" applyAlignment="1" applyProtection="1">
      <alignment vertical="center"/>
      <protection/>
    </xf>
    <xf numFmtId="180" fontId="4" fillId="0" borderId="17" xfId="57" applyNumberFormat="1" applyFont="1" applyBorder="1" applyAlignment="1" applyProtection="1">
      <alignment vertical="center"/>
      <protection locked="0"/>
    </xf>
    <xf numFmtId="180" fontId="4" fillId="0" borderId="18" xfId="57" applyNumberFormat="1" applyFont="1" applyBorder="1" applyAlignment="1" applyProtection="1">
      <alignment vertical="center"/>
      <protection locked="0"/>
    </xf>
    <xf numFmtId="180" fontId="4" fillId="23" borderId="17" xfId="57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25" fillId="0" borderId="26" xfId="0" applyFont="1" applyBorder="1" applyAlignment="1">
      <alignment/>
    </xf>
    <xf numFmtId="3" fontId="25" fillId="0" borderId="13" xfId="0" applyNumberFormat="1" applyFont="1" applyBorder="1" applyAlignment="1">
      <alignment/>
    </xf>
    <xf numFmtId="4" fontId="0" fillId="22" borderId="10" xfId="0" applyNumberFormat="1" applyFill="1" applyBorder="1" applyAlignment="1">
      <alignment/>
    </xf>
    <xf numFmtId="0" fontId="27" fillId="24" borderId="28" xfId="0" applyFont="1" applyFill="1" applyBorder="1" applyAlignment="1">
      <alignment/>
    </xf>
    <xf numFmtId="3" fontId="0" fillId="24" borderId="13" xfId="0" applyNumberFormat="1" applyFill="1" applyBorder="1" applyAlignment="1">
      <alignment/>
    </xf>
    <xf numFmtId="0" fontId="3" fillId="0" borderId="0" xfId="55">
      <alignment/>
      <protection/>
    </xf>
    <xf numFmtId="3" fontId="4" fillId="0" borderId="0" xfId="57" applyNumberFormat="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rmal 2" xfId="55"/>
    <cellStyle name="Normál_etatsfi10mars" xfId="56"/>
    <cellStyle name="Normal_HFRAB97" xfId="57"/>
    <cellStyle name="Note" xfId="58"/>
    <cellStyle name="Output" xfId="59"/>
    <cellStyle name="Currency" xfId="60"/>
    <cellStyle name="Currency [0]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petrou\Work\Bonduna\2004.06.30%20Elli\2004-z&#225;r&#225;s\Rag%20Bonduna%20200406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es"/>
      <sheetName val="Gdes2"/>
      <sheetName val="Petites"/>
      <sheetName val="A társaság adatai"/>
      <sheetName val="Kodok"/>
      <sheetName val="RAG auditált fkv-ből"/>
      <sheetName val="Egyéb KÖV - KÖT auditált"/>
      <sheetName val="Beszámolók"/>
      <sheetName val="AJUs beszámolón"/>
      <sheetName val="Egyéb KÖV - KÖT végleges"/>
      <sheetName val="Beszámoló"/>
      <sheetName val="Seuil"/>
      <sheetName val="FR - BFR"/>
    </sheetNames>
    <definedNames>
      <definedName name="nincs3oszlo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43.875" style="0" customWidth="1"/>
    <col min="2" max="2" width="15.50390625" style="0" customWidth="1"/>
    <col min="3" max="3" width="11.75390625" style="0" customWidth="1"/>
  </cols>
  <sheetData>
    <row r="1" spans="1:6" ht="15.75">
      <c r="A1" s="143" t="s">
        <v>480</v>
      </c>
      <c r="B1" s="143"/>
      <c r="C1" s="143"/>
      <c r="D1" s="143"/>
      <c r="E1" s="111"/>
      <c r="F1" s="111"/>
    </row>
    <row r="2" spans="1:4" ht="15.75">
      <c r="A2" s="143" t="s">
        <v>321</v>
      </c>
      <c r="B2" s="143"/>
      <c r="C2" s="143"/>
      <c r="D2" s="143"/>
    </row>
    <row r="3" spans="1:3" ht="15.75">
      <c r="A3" s="10"/>
      <c r="B3" s="9"/>
      <c r="C3" t="s">
        <v>508</v>
      </c>
    </row>
    <row r="4" spans="1:4" ht="15.75">
      <c r="A4" s="67" t="s">
        <v>506</v>
      </c>
      <c r="B4" s="62"/>
      <c r="C4" s="142" t="s">
        <v>507</v>
      </c>
      <c r="D4" s="142"/>
    </row>
    <row r="5" spans="1:4" ht="15.75">
      <c r="A5" s="62"/>
      <c r="B5" s="62"/>
      <c r="C5" s="68"/>
      <c r="D5" s="68"/>
    </row>
    <row r="6" spans="1:2" ht="15.75">
      <c r="A6" s="11"/>
      <c r="B6" s="11"/>
    </row>
    <row r="7" spans="1:2" ht="15.75">
      <c r="A7" s="2"/>
      <c r="B7" s="1" t="s">
        <v>481</v>
      </c>
    </row>
    <row r="8" spans="1:2" ht="15.75">
      <c r="A8" s="2" t="s">
        <v>322</v>
      </c>
      <c r="B8" s="113"/>
    </row>
    <row r="9" spans="1:2" ht="15.75">
      <c r="A9" s="2" t="s">
        <v>323</v>
      </c>
      <c r="B9" s="113"/>
    </row>
    <row r="10" spans="1:2" ht="15.75">
      <c r="A10" s="2" t="s">
        <v>484</v>
      </c>
      <c r="B10" s="113"/>
    </row>
    <row r="11" spans="1:2" ht="15.75">
      <c r="A11" s="2" t="s">
        <v>495</v>
      </c>
      <c r="B11" s="114"/>
    </row>
    <row r="12" spans="1:2" ht="15.75">
      <c r="A12" s="2" t="s">
        <v>497</v>
      </c>
      <c r="B12" s="113"/>
    </row>
    <row r="13" spans="1:2" ht="15.75">
      <c r="A13" s="2" t="s">
        <v>482</v>
      </c>
      <c r="B13" s="137">
        <f>+Mérleg!E62</f>
        <v>0</v>
      </c>
    </row>
    <row r="14" spans="1:2" ht="15.75">
      <c r="A14" s="2" t="s">
        <v>483</v>
      </c>
      <c r="B14" s="137">
        <f>+Mérleg!E120</f>
        <v>0</v>
      </c>
    </row>
    <row r="15" spans="1:2" ht="15.75">
      <c r="A15" s="2" t="s">
        <v>324</v>
      </c>
      <c r="B15" s="137">
        <f>+Eredménykimutatás!E45</f>
        <v>0</v>
      </c>
    </row>
    <row r="16" spans="1:2" ht="15.75">
      <c r="A16" s="2" t="s">
        <v>498</v>
      </c>
      <c r="B16" s="113"/>
    </row>
    <row r="17" spans="1:2" ht="15.75">
      <c r="A17" s="2" t="s">
        <v>499</v>
      </c>
      <c r="B17" s="113"/>
    </row>
    <row r="18" spans="1:2" ht="15.75">
      <c r="A18" s="2" t="s">
        <v>500</v>
      </c>
      <c r="B18" s="113"/>
    </row>
    <row r="19" spans="1:2" ht="15.75">
      <c r="A19" s="2" t="s">
        <v>504</v>
      </c>
      <c r="B19" s="113"/>
    </row>
    <row r="20" spans="1:2" ht="15.75">
      <c r="A20" s="2" t="s">
        <v>326</v>
      </c>
      <c r="B20" s="113"/>
    </row>
    <row r="21" spans="1:2" ht="15.75">
      <c r="A21" s="7" t="s">
        <v>328</v>
      </c>
      <c r="B21" s="113"/>
    </row>
    <row r="22" spans="1:2" ht="15.75">
      <c r="A22" s="2" t="s">
        <v>503</v>
      </c>
      <c r="B22" s="113"/>
    </row>
    <row r="23" spans="1:2" ht="15.75">
      <c r="A23" s="2" t="s">
        <v>327</v>
      </c>
      <c r="B23" s="113"/>
    </row>
    <row r="24" spans="1:2" ht="15.75">
      <c r="A24" s="2" t="s">
        <v>502</v>
      </c>
      <c r="B24" s="114"/>
    </row>
    <row r="25" spans="1:2" ht="15.75">
      <c r="A25" s="7" t="s">
        <v>489</v>
      </c>
      <c r="B25" s="114"/>
    </row>
    <row r="26" spans="1:2" ht="15.75">
      <c r="A26" s="7" t="s">
        <v>501</v>
      </c>
      <c r="B26" s="114"/>
    </row>
    <row r="27" spans="1:2" ht="16.5" thickBot="1">
      <c r="A27" s="7"/>
      <c r="B27" s="114"/>
    </row>
    <row r="28" spans="1:2" ht="16.5" thickBot="1">
      <c r="A28" s="104" t="s">
        <v>332</v>
      </c>
      <c r="B28" s="115">
        <f>SUM(B8:B26)</f>
        <v>0</v>
      </c>
    </row>
    <row r="29" spans="1:2" ht="15.75">
      <c r="A29" s="105"/>
      <c r="B29" s="116"/>
    </row>
    <row r="30" spans="1:3" ht="15.75">
      <c r="A30" s="105"/>
      <c r="B30" s="116"/>
      <c r="C30" s="9"/>
    </row>
    <row r="31" spans="1:3" ht="16.5" thickBot="1">
      <c r="A31" s="107"/>
      <c r="B31" s="117"/>
      <c r="C31" s="9"/>
    </row>
    <row r="32" spans="1:3" ht="16.5" thickBot="1">
      <c r="A32" s="138" t="s">
        <v>496</v>
      </c>
      <c r="B32" s="139"/>
      <c r="C32" s="9"/>
    </row>
    <row r="33" spans="1:3" ht="16.5" thickBot="1">
      <c r="A33" t="s">
        <v>487</v>
      </c>
      <c r="B33" s="118">
        <f>+Tényezők!C34</f>
        <v>0</v>
      </c>
      <c r="C33" s="9"/>
    </row>
    <row r="34" spans="1:3" ht="16.5" thickBot="1">
      <c r="A34" s="108" t="s">
        <v>331</v>
      </c>
      <c r="B34" s="119">
        <f>+B33*B32</f>
        <v>0</v>
      </c>
      <c r="C34" s="9"/>
    </row>
    <row r="35" spans="2:3" ht="16.5" thickBot="1">
      <c r="B35" s="118"/>
      <c r="C35" s="9"/>
    </row>
    <row r="36" spans="1:3" ht="16.5" thickBot="1">
      <c r="A36" s="109" t="s">
        <v>490</v>
      </c>
      <c r="B36" s="119">
        <f>+B28*B34</f>
        <v>0</v>
      </c>
      <c r="C36" s="9"/>
    </row>
    <row r="37" spans="1:3" ht="16.5" thickBot="1">
      <c r="A37" s="2" t="s">
        <v>325</v>
      </c>
      <c r="B37" s="119"/>
      <c r="C37" s="9"/>
    </row>
    <row r="38" spans="1:3" ht="16.5" thickBot="1">
      <c r="A38" s="134" t="s">
        <v>491</v>
      </c>
      <c r="B38" s="119"/>
      <c r="C38" s="9"/>
    </row>
    <row r="39" spans="1:3" ht="16.5" thickBot="1">
      <c r="A39" s="110" t="s">
        <v>492</v>
      </c>
      <c r="B39" s="119">
        <f>SUM(B36:B38)</f>
        <v>0</v>
      </c>
      <c r="C39" s="9"/>
    </row>
    <row r="40" ht="16.5" thickBot="1"/>
    <row r="41" spans="1:2" ht="16.5" thickBot="1">
      <c r="A41" s="135" t="s">
        <v>333</v>
      </c>
      <c r="B41" s="136"/>
    </row>
  </sheetData>
  <sheetProtection/>
  <mergeCells count="3">
    <mergeCell ref="C4:D4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49.00390625" style="0" customWidth="1"/>
    <col min="2" max="2" width="37.125" style="0" customWidth="1"/>
    <col min="3" max="3" width="12.375" style="0" customWidth="1"/>
  </cols>
  <sheetData>
    <row r="1" spans="1:3" ht="15.75">
      <c r="A1" s="144" t="s">
        <v>479</v>
      </c>
      <c r="B1" s="144"/>
      <c r="C1" s="144"/>
    </row>
    <row r="2" ht="15.75">
      <c r="A2" t="str">
        <f>'Összefoglaló lap'!A4</f>
        <v>Cég neve:  </v>
      </c>
    </row>
    <row r="3" spans="1:3" ht="16.5" thickBot="1">
      <c r="A3" s="8"/>
      <c r="B3" s="106" t="s">
        <v>21</v>
      </c>
      <c r="C3" s="106" t="s">
        <v>493</v>
      </c>
    </row>
    <row r="4" spans="1:3" ht="16.5" thickBot="1">
      <c r="A4" s="5" t="s">
        <v>0</v>
      </c>
      <c r="B4" s="6"/>
      <c r="C4" s="103"/>
    </row>
    <row r="5" spans="1:3" ht="15.75">
      <c r="A5" s="3" t="s">
        <v>488</v>
      </c>
      <c r="B5" s="4"/>
      <c r="C5" s="64"/>
    </row>
    <row r="6" spans="1:3" ht="15.75">
      <c r="A6" s="2" t="s">
        <v>1</v>
      </c>
      <c r="B6" s="1"/>
      <c r="C6" s="65"/>
    </row>
    <row r="7" spans="1:3" ht="15.75">
      <c r="A7" s="2" t="s">
        <v>2</v>
      </c>
      <c r="B7" s="1"/>
      <c r="C7" s="65"/>
    </row>
    <row r="8" spans="1:3" ht="15.75">
      <c r="A8" s="2" t="s">
        <v>3</v>
      </c>
      <c r="B8" s="1"/>
      <c r="C8" s="65"/>
    </row>
    <row r="9" spans="1:3" ht="15.75">
      <c r="A9" s="2" t="s">
        <v>4</v>
      </c>
      <c r="B9" s="1"/>
      <c r="C9" s="65"/>
    </row>
    <row r="10" spans="1:3" ht="15.75">
      <c r="A10" s="2" t="s">
        <v>5</v>
      </c>
      <c r="B10" s="1"/>
      <c r="C10" s="65"/>
    </row>
    <row r="11" spans="1:3" ht="15.75">
      <c r="A11" s="2" t="s">
        <v>6</v>
      </c>
      <c r="B11" s="1"/>
      <c r="C11" s="65"/>
    </row>
    <row r="12" spans="1:3" ht="15.75">
      <c r="A12" s="7" t="s">
        <v>7</v>
      </c>
      <c r="B12" s="8"/>
      <c r="C12" s="66"/>
    </row>
    <row r="13" spans="1:3" ht="15.75">
      <c r="A13" s="7" t="s">
        <v>485</v>
      </c>
      <c r="B13" s="8"/>
      <c r="C13" s="66"/>
    </row>
    <row r="14" spans="1:3" ht="16.5" thickBot="1">
      <c r="A14" s="7"/>
      <c r="B14" s="8"/>
      <c r="C14" s="66"/>
    </row>
    <row r="15" spans="1:3" ht="16.5" thickBot="1">
      <c r="A15" s="5" t="s">
        <v>8</v>
      </c>
      <c r="B15" s="6"/>
      <c r="C15" s="63"/>
    </row>
    <row r="16" spans="1:3" ht="15.75">
      <c r="A16" s="3" t="s">
        <v>9</v>
      </c>
      <c r="B16" s="4"/>
      <c r="C16" s="64"/>
    </row>
    <row r="17" spans="1:3" ht="15.75">
      <c r="A17" s="2" t="s">
        <v>486</v>
      </c>
      <c r="B17" s="1"/>
      <c r="C17" s="65"/>
    </row>
    <row r="18" spans="1:3" ht="15.75">
      <c r="A18" s="2" t="s">
        <v>494</v>
      </c>
      <c r="B18" s="1"/>
      <c r="C18" s="65"/>
    </row>
    <row r="19" spans="1:3" ht="15.75">
      <c r="A19" s="7" t="s">
        <v>10</v>
      </c>
      <c r="B19" s="8"/>
      <c r="C19" s="66"/>
    </row>
    <row r="20" spans="1:3" ht="15.75">
      <c r="A20" s="7" t="s">
        <v>485</v>
      </c>
      <c r="B20" s="8"/>
      <c r="C20" s="66"/>
    </row>
    <row r="21" spans="1:3" ht="16.5" thickBot="1">
      <c r="A21" s="7"/>
      <c r="B21" s="8"/>
      <c r="C21" s="66"/>
    </row>
    <row r="22" spans="1:3" ht="16.5" thickBot="1">
      <c r="A22" s="5" t="s">
        <v>11</v>
      </c>
      <c r="B22" s="6"/>
      <c r="C22" s="63"/>
    </row>
    <row r="23" spans="1:3" ht="15.75">
      <c r="A23" s="2" t="s">
        <v>12</v>
      </c>
      <c r="B23" s="1"/>
      <c r="C23" s="65"/>
    </row>
    <row r="24" spans="1:3" ht="15.75">
      <c r="A24" s="2" t="s">
        <v>13</v>
      </c>
      <c r="B24" s="1"/>
      <c r="C24" s="65"/>
    </row>
    <row r="25" spans="1:3" ht="15.75">
      <c r="A25" s="2" t="s">
        <v>14</v>
      </c>
      <c r="B25" s="1"/>
      <c r="C25" s="65"/>
    </row>
    <row r="26" spans="1:3" ht="15.75">
      <c r="A26" s="2" t="s">
        <v>15</v>
      </c>
      <c r="B26" s="1"/>
      <c r="C26" s="65"/>
    </row>
    <row r="27" spans="1:3" ht="15.75">
      <c r="A27" s="2" t="s">
        <v>16</v>
      </c>
      <c r="B27" s="1"/>
      <c r="C27" s="65"/>
    </row>
    <row r="28" spans="1:3" ht="15.75">
      <c r="A28" s="2" t="s">
        <v>17</v>
      </c>
      <c r="B28" s="1"/>
      <c r="C28" s="65"/>
    </row>
    <row r="29" spans="1:3" ht="15.75">
      <c r="A29" s="2" t="s">
        <v>18</v>
      </c>
      <c r="B29" s="1"/>
      <c r="C29" s="65"/>
    </row>
    <row r="30" spans="1:3" ht="15.75">
      <c r="A30" s="2" t="s">
        <v>19</v>
      </c>
      <c r="B30" s="1"/>
      <c r="C30" s="65"/>
    </row>
    <row r="31" spans="1:3" ht="15.75">
      <c r="A31" s="7" t="s">
        <v>20</v>
      </c>
      <c r="B31" s="8"/>
      <c r="C31" s="66"/>
    </row>
    <row r="32" spans="1:3" ht="15.75">
      <c r="A32" s="7" t="s">
        <v>485</v>
      </c>
      <c r="B32" s="8"/>
      <c r="C32" s="66"/>
    </row>
    <row r="33" spans="1:3" ht="16.5" thickBot="1">
      <c r="A33" s="7"/>
      <c r="B33" s="8"/>
      <c r="C33" s="66"/>
    </row>
    <row r="34" spans="1:3" ht="16.5" thickBot="1">
      <c r="A34" s="102" t="s">
        <v>330</v>
      </c>
      <c r="B34" s="6"/>
      <c r="C34" s="112"/>
    </row>
  </sheetData>
  <sheetProtection/>
  <mergeCells count="1">
    <mergeCell ref="A1:C1"/>
  </mergeCells>
  <printOptions gridLines="1"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04">
      <selection activeCell="E129" sqref="E129"/>
    </sheetView>
  </sheetViews>
  <sheetFormatPr defaultColWidth="10.125" defaultRowHeight="15.75"/>
  <cols>
    <col min="1" max="1" width="5.00390625" style="12" customWidth="1"/>
    <col min="2" max="2" width="53.25390625" style="12" customWidth="1"/>
    <col min="3" max="4" width="51.625" style="12" hidden="1" customWidth="1"/>
    <col min="5" max="5" width="11.25390625" style="12" customWidth="1"/>
    <col min="6" max="6" width="14.25390625" style="12" hidden="1" customWidth="1"/>
    <col min="7" max="7" width="3.75390625" style="12" customWidth="1"/>
    <col min="8" max="9" width="10.125" style="12" customWidth="1"/>
    <col min="10" max="10" width="4.625" style="12" customWidth="1"/>
    <col min="11" max="16384" width="10.125" style="12" customWidth="1"/>
  </cols>
  <sheetData>
    <row r="1" spans="2:4" ht="14.25" customHeight="1">
      <c r="B1" s="85" t="str">
        <f>'Összefoglaló lap'!A4</f>
        <v>Cég neve:  </v>
      </c>
      <c r="C1" s="14" t="str">
        <f>B1</f>
        <v>Cég neve:  </v>
      </c>
      <c r="D1" s="15" t="s">
        <v>24</v>
      </c>
    </row>
    <row r="2" ht="12" customHeight="1"/>
    <row r="3" spans="2:5" ht="16.5" thickBot="1">
      <c r="B3" s="16" t="s">
        <v>25</v>
      </c>
      <c r="C3" s="16" t="s">
        <v>26</v>
      </c>
      <c r="D3" s="17" t="s">
        <v>27</v>
      </c>
      <c r="E3" s="19" t="s">
        <v>461</v>
      </c>
    </row>
    <row r="4" spans="1:6" ht="23.25" customHeight="1" thickTop="1">
      <c r="A4" s="20"/>
      <c r="B4" s="21" t="s">
        <v>464</v>
      </c>
      <c r="C4" s="21"/>
      <c r="D4" s="21" t="s">
        <v>28</v>
      </c>
      <c r="E4" s="20" t="s">
        <v>505</v>
      </c>
      <c r="F4" s="22"/>
    </row>
    <row r="5" spans="1:6" ht="23.25" customHeight="1" thickBot="1">
      <c r="A5" s="89" t="s">
        <v>29</v>
      </c>
      <c r="B5" s="90"/>
      <c r="C5" s="90"/>
      <c r="D5" s="90"/>
      <c r="E5" s="89"/>
      <c r="F5" s="92" t="s">
        <v>30</v>
      </c>
    </row>
    <row r="6" spans="1:6" ht="21.75" customHeight="1">
      <c r="A6" s="86" t="s">
        <v>31</v>
      </c>
      <c r="B6" s="87" t="s">
        <v>32</v>
      </c>
      <c r="C6" s="87" t="s">
        <v>33</v>
      </c>
      <c r="D6" s="87" t="s">
        <v>34</v>
      </c>
      <c r="E6" s="120"/>
      <c r="F6" s="88">
        <f>F7+F15+F23</f>
        <v>0</v>
      </c>
    </row>
    <row r="7" spans="1:6" s="69" customFormat="1" ht="21.75" customHeight="1">
      <c r="A7" s="25" t="s">
        <v>35</v>
      </c>
      <c r="B7" s="26" t="s">
        <v>36</v>
      </c>
      <c r="C7" s="26" t="s">
        <v>37</v>
      </c>
      <c r="D7" s="26" t="s">
        <v>38</v>
      </c>
      <c r="E7" s="121"/>
      <c r="F7" s="27">
        <f>SUM(F8:F14)</f>
        <v>0</v>
      </c>
    </row>
    <row r="8" spans="1:6" ht="21.75" customHeight="1">
      <c r="A8" s="28" t="s">
        <v>39</v>
      </c>
      <c r="B8" s="29" t="s">
        <v>40</v>
      </c>
      <c r="C8" s="29" t="s">
        <v>41</v>
      </c>
      <c r="D8" s="30" t="s">
        <v>42</v>
      </c>
      <c r="E8" s="122"/>
      <c r="F8" s="31"/>
    </row>
    <row r="9" spans="1:6" ht="21.75" customHeight="1">
      <c r="A9" s="28" t="s">
        <v>43</v>
      </c>
      <c r="B9" s="29" t="s">
        <v>44</v>
      </c>
      <c r="C9" s="29" t="s">
        <v>45</v>
      </c>
      <c r="D9" s="30" t="s">
        <v>46</v>
      </c>
      <c r="E9" s="122"/>
      <c r="F9" s="31"/>
    </row>
    <row r="10" spans="1:6" ht="21.75" customHeight="1">
      <c r="A10" s="28" t="s">
        <v>47</v>
      </c>
      <c r="B10" s="29" t="s">
        <v>48</v>
      </c>
      <c r="C10" s="29" t="s">
        <v>49</v>
      </c>
      <c r="D10" s="30" t="s">
        <v>50</v>
      </c>
      <c r="E10" s="122"/>
      <c r="F10" s="31"/>
    </row>
    <row r="11" spans="1:6" ht="21.75" customHeight="1">
      <c r="A11" s="28" t="s">
        <v>51</v>
      </c>
      <c r="B11" s="29" t="s">
        <v>52</v>
      </c>
      <c r="C11" s="29" t="s">
        <v>53</v>
      </c>
      <c r="D11" s="30" t="s">
        <v>54</v>
      </c>
      <c r="E11" s="122"/>
      <c r="F11" s="31"/>
    </row>
    <row r="12" spans="1:6" ht="21.75" customHeight="1">
      <c r="A12" s="28" t="s">
        <v>55</v>
      </c>
      <c r="B12" s="29" t="s">
        <v>56</v>
      </c>
      <c r="C12" s="29" t="s">
        <v>57</v>
      </c>
      <c r="D12" s="30" t="s">
        <v>58</v>
      </c>
      <c r="E12" s="122"/>
      <c r="F12" s="31"/>
    </row>
    <row r="13" spans="1:6" ht="21.75" customHeight="1">
      <c r="A13" s="28" t="s">
        <v>59</v>
      </c>
      <c r="B13" s="29" t="s">
        <v>60</v>
      </c>
      <c r="C13" s="29" t="s">
        <v>61</v>
      </c>
      <c r="D13" s="30" t="s">
        <v>62</v>
      </c>
      <c r="E13" s="122"/>
      <c r="F13" s="31"/>
    </row>
    <row r="14" spans="1:6" ht="21.75" customHeight="1">
      <c r="A14" s="28" t="s">
        <v>63</v>
      </c>
      <c r="B14" s="29" t="s">
        <v>64</v>
      </c>
      <c r="C14" s="29"/>
      <c r="D14" s="32" t="s">
        <v>65</v>
      </c>
      <c r="E14" s="122"/>
      <c r="F14" s="31"/>
    </row>
    <row r="15" spans="1:6" s="69" customFormat="1" ht="21.75" customHeight="1">
      <c r="A15" s="25" t="s">
        <v>66</v>
      </c>
      <c r="B15" s="26" t="s">
        <v>67</v>
      </c>
      <c r="C15" s="26" t="s">
        <v>68</v>
      </c>
      <c r="D15" s="26" t="s">
        <v>69</v>
      </c>
      <c r="E15" s="121"/>
      <c r="F15" s="27">
        <f>SUM(F16:F22)</f>
        <v>0</v>
      </c>
    </row>
    <row r="16" spans="1:6" ht="21.75" customHeight="1">
      <c r="A16" s="28" t="s">
        <v>39</v>
      </c>
      <c r="B16" s="29" t="s">
        <v>70</v>
      </c>
      <c r="C16" s="29" t="s">
        <v>71</v>
      </c>
      <c r="D16" s="30" t="s">
        <v>72</v>
      </c>
      <c r="E16" s="122"/>
      <c r="F16" s="31"/>
    </row>
    <row r="17" spans="1:6" ht="21.75" customHeight="1">
      <c r="A17" s="28" t="s">
        <v>43</v>
      </c>
      <c r="B17" s="29" t="s">
        <v>73</v>
      </c>
      <c r="C17" s="29" t="s">
        <v>74</v>
      </c>
      <c r="D17" s="30" t="s">
        <v>75</v>
      </c>
      <c r="E17" s="122"/>
      <c r="F17" s="31"/>
    </row>
    <row r="18" spans="1:6" ht="21.75" customHeight="1">
      <c r="A18" s="28" t="s">
        <v>47</v>
      </c>
      <c r="B18" s="29" t="s">
        <v>76</v>
      </c>
      <c r="C18" s="29" t="s">
        <v>77</v>
      </c>
      <c r="D18" s="30" t="s">
        <v>78</v>
      </c>
      <c r="E18" s="122"/>
      <c r="F18" s="31"/>
    </row>
    <row r="19" spans="1:6" ht="21.75" customHeight="1">
      <c r="A19" s="28" t="s">
        <v>51</v>
      </c>
      <c r="B19" s="29" t="s">
        <v>79</v>
      </c>
      <c r="C19" s="29" t="s">
        <v>80</v>
      </c>
      <c r="D19" s="32" t="s">
        <v>81</v>
      </c>
      <c r="E19" s="122"/>
      <c r="F19" s="31"/>
    </row>
    <row r="20" spans="1:6" ht="21.75" customHeight="1">
      <c r="A20" s="28" t="s">
        <v>55</v>
      </c>
      <c r="B20" s="29" t="s">
        <v>82</v>
      </c>
      <c r="C20" s="29"/>
      <c r="D20" s="32" t="s">
        <v>83</v>
      </c>
      <c r="E20" s="122"/>
      <c r="F20" s="31"/>
    </row>
    <row r="21" spans="1:6" ht="21.75" customHeight="1">
      <c r="A21" s="28" t="s">
        <v>59</v>
      </c>
      <c r="B21" s="29" t="s">
        <v>84</v>
      </c>
      <c r="C21" s="29" t="s">
        <v>85</v>
      </c>
      <c r="D21" s="30" t="s">
        <v>86</v>
      </c>
      <c r="E21" s="122"/>
      <c r="F21" s="31"/>
    </row>
    <row r="22" spans="1:6" ht="21.75" customHeight="1">
      <c r="A22" s="28" t="s">
        <v>63</v>
      </c>
      <c r="B22" s="29" t="s">
        <v>87</v>
      </c>
      <c r="C22" s="29" t="s">
        <v>88</v>
      </c>
      <c r="D22" s="30" t="s">
        <v>89</v>
      </c>
      <c r="E22" s="122"/>
      <c r="F22" s="31"/>
    </row>
    <row r="23" spans="1:6" s="69" customFormat="1" ht="21.75" customHeight="1">
      <c r="A23" s="25" t="s">
        <v>90</v>
      </c>
      <c r="B23" s="26" t="s">
        <v>91</v>
      </c>
      <c r="C23" s="26" t="s">
        <v>92</v>
      </c>
      <c r="D23" s="26" t="s">
        <v>93</v>
      </c>
      <c r="E23" s="121"/>
      <c r="F23" s="27">
        <f>SUM(F24:F31)</f>
        <v>0</v>
      </c>
    </row>
    <row r="24" spans="1:6" ht="21.75" customHeight="1">
      <c r="A24" s="28" t="s">
        <v>39</v>
      </c>
      <c r="B24" s="29" t="s">
        <v>94</v>
      </c>
      <c r="C24" s="29" t="s">
        <v>95</v>
      </c>
      <c r="D24" s="32" t="s">
        <v>96</v>
      </c>
      <c r="E24" s="122"/>
      <c r="F24" s="31"/>
    </row>
    <row r="25" spans="1:6" ht="21.75" customHeight="1">
      <c r="A25" s="28" t="s">
        <v>43</v>
      </c>
      <c r="B25" s="29" t="s">
        <v>97</v>
      </c>
      <c r="C25" s="29" t="s">
        <v>98</v>
      </c>
      <c r="D25" s="32" t="s">
        <v>99</v>
      </c>
      <c r="E25" s="122"/>
      <c r="F25" s="31"/>
    </row>
    <row r="26" spans="1:6" ht="21.75" customHeight="1">
      <c r="A26" s="28" t="s">
        <v>47</v>
      </c>
      <c r="B26" s="29" t="s">
        <v>100</v>
      </c>
      <c r="C26" s="29" t="s">
        <v>101</v>
      </c>
      <c r="D26" s="32" t="s">
        <v>102</v>
      </c>
      <c r="E26" s="122"/>
      <c r="F26" s="31"/>
    </row>
    <row r="27" spans="1:6" ht="21.75" customHeight="1">
      <c r="A27" s="28" t="s">
        <v>51</v>
      </c>
      <c r="B27" s="33" t="s">
        <v>103</v>
      </c>
      <c r="C27" s="33"/>
      <c r="D27" s="34" t="s">
        <v>104</v>
      </c>
      <c r="E27" s="122"/>
      <c r="F27" s="31"/>
    </row>
    <row r="28" spans="1:6" ht="21.75" customHeight="1">
      <c r="A28" s="28" t="s">
        <v>55</v>
      </c>
      <c r="B28" s="29" t="s">
        <v>105</v>
      </c>
      <c r="C28" s="29"/>
      <c r="D28" s="32" t="s">
        <v>106</v>
      </c>
      <c r="E28" s="122"/>
      <c r="F28" s="31"/>
    </row>
    <row r="29" spans="1:6" ht="21.75" customHeight="1">
      <c r="A29" s="28" t="s">
        <v>59</v>
      </c>
      <c r="B29" s="29" t="s">
        <v>107</v>
      </c>
      <c r="C29" s="29"/>
      <c r="D29" s="32" t="s">
        <v>108</v>
      </c>
      <c r="E29" s="122"/>
      <c r="F29" s="31"/>
    </row>
    <row r="30" spans="1:6" ht="21.75" customHeight="1">
      <c r="A30" s="35" t="s">
        <v>63</v>
      </c>
      <c r="B30" s="29" t="s">
        <v>109</v>
      </c>
      <c r="C30" s="36"/>
      <c r="D30" s="37" t="s">
        <v>110</v>
      </c>
      <c r="E30" s="123"/>
      <c r="F30" s="38"/>
    </row>
    <row r="31" spans="1:6" ht="21.75" customHeight="1" thickBot="1">
      <c r="A31" s="23" t="s">
        <v>111</v>
      </c>
      <c r="B31" s="39" t="s">
        <v>112</v>
      </c>
      <c r="C31" s="36"/>
      <c r="D31" s="37"/>
      <c r="E31" s="123"/>
      <c r="F31" s="38"/>
    </row>
    <row r="32" spans="1:6" s="69" customFormat="1" ht="20.25" customHeight="1" thickTop="1">
      <c r="A32" s="86" t="s">
        <v>113</v>
      </c>
      <c r="B32" s="87" t="s">
        <v>114</v>
      </c>
      <c r="C32" s="87" t="s">
        <v>115</v>
      </c>
      <c r="D32" s="87" t="s">
        <v>116</v>
      </c>
      <c r="E32" s="120"/>
      <c r="F32" s="88">
        <f>F33+F40+F48+F54</f>
        <v>0</v>
      </c>
    </row>
    <row r="33" spans="1:6" ht="18.75" customHeight="1">
      <c r="A33" s="25" t="s">
        <v>35</v>
      </c>
      <c r="B33" s="26" t="s">
        <v>117</v>
      </c>
      <c r="C33" s="26" t="s">
        <v>118</v>
      </c>
      <c r="D33" s="26" t="s">
        <v>119</v>
      </c>
      <c r="E33" s="121"/>
      <c r="F33" s="27">
        <f>SUM(F34:F39)</f>
        <v>0</v>
      </c>
    </row>
    <row r="34" spans="1:6" ht="19.5" customHeight="1">
      <c r="A34" s="28" t="s">
        <v>39</v>
      </c>
      <c r="B34" s="29" t="s">
        <v>120</v>
      </c>
      <c r="C34" s="29" t="s">
        <v>121</v>
      </c>
      <c r="D34" s="32" t="s">
        <v>122</v>
      </c>
      <c r="E34" s="122"/>
      <c r="F34" s="31"/>
    </row>
    <row r="35" spans="1:6" ht="18.75" customHeight="1">
      <c r="A35" s="28" t="s">
        <v>43</v>
      </c>
      <c r="B35" s="29" t="s">
        <v>123</v>
      </c>
      <c r="C35" s="29" t="s">
        <v>124</v>
      </c>
      <c r="D35" s="32" t="s">
        <v>125</v>
      </c>
      <c r="E35" s="122"/>
      <c r="F35" s="31"/>
    </row>
    <row r="36" spans="1:6" ht="18" customHeight="1">
      <c r="A36" s="28" t="s">
        <v>47</v>
      </c>
      <c r="B36" s="29" t="s">
        <v>126</v>
      </c>
      <c r="C36" s="29" t="s">
        <v>127</v>
      </c>
      <c r="D36" s="32" t="s">
        <v>128</v>
      </c>
      <c r="E36" s="122"/>
      <c r="F36" s="31"/>
    </row>
    <row r="37" spans="1:6" ht="18.75" customHeight="1">
      <c r="A37" s="28" t="s">
        <v>51</v>
      </c>
      <c r="B37" s="29" t="s">
        <v>129</v>
      </c>
      <c r="C37" s="29" t="s">
        <v>130</v>
      </c>
      <c r="D37" s="32" t="s">
        <v>131</v>
      </c>
      <c r="E37" s="122"/>
      <c r="F37" s="31"/>
    </row>
    <row r="38" spans="1:6" ht="17.25" customHeight="1">
      <c r="A38" s="28" t="s">
        <v>55</v>
      </c>
      <c r="B38" s="29" t="s">
        <v>132</v>
      </c>
      <c r="C38" s="29" t="s">
        <v>133</v>
      </c>
      <c r="D38" s="32" t="s">
        <v>134</v>
      </c>
      <c r="E38" s="122"/>
      <c r="F38" s="31"/>
    </row>
    <row r="39" spans="1:6" s="69" customFormat="1" ht="19.5" customHeight="1">
      <c r="A39" s="28" t="s">
        <v>59</v>
      </c>
      <c r="B39" s="29" t="s">
        <v>135</v>
      </c>
      <c r="C39" s="29" t="s">
        <v>136</v>
      </c>
      <c r="D39" s="32" t="s">
        <v>137</v>
      </c>
      <c r="E39" s="122"/>
      <c r="F39" s="31"/>
    </row>
    <row r="40" spans="1:6" ht="21.75" customHeight="1">
      <c r="A40" s="25" t="s">
        <v>66</v>
      </c>
      <c r="B40" s="26" t="s">
        <v>138</v>
      </c>
      <c r="C40" s="26" t="s">
        <v>139</v>
      </c>
      <c r="D40" s="26" t="s">
        <v>140</v>
      </c>
      <c r="E40" s="121"/>
      <c r="F40" s="27">
        <f>SUM(F41:F47)</f>
        <v>0</v>
      </c>
    </row>
    <row r="41" spans="1:6" ht="21.75" customHeight="1">
      <c r="A41" s="28" t="s">
        <v>39</v>
      </c>
      <c r="B41" s="29" t="s">
        <v>141</v>
      </c>
      <c r="C41" s="29" t="s">
        <v>142</v>
      </c>
      <c r="D41" s="32" t="s">
        <v>143</v>
      </c>
      <c r="E41" s="122"/>
      <c r="F41" s="31"/>
    </row>
    <row r="42" spans="1:6" ht="21.75" customHeight="1">
      <c r="A42" s="28" t="s">
        <v>43</v>
      </c>
      <c r="B42" s="29" t="s">
        <v>144</v>
      </c>
      <c r="C42" s="29" t="s">
        <v>145</v>
      </c>
      <c r="D42" s="32" t="s">
        <v>146</v>
      </c>
      <c r="E42" s="122"/>
      <c r="F42" s="31"/>
    </row>
    <row r="43" spans="1:6" ht="21.75" customHeight="1">
      <c r="A43" s="28" t="s">
        <v>47</v>
      </c>
      <c r="B43" s="33" t="s">
        <v>147</v>
      </c>
      <c r="C43" s="33" t="s">
        <v>148</v>
      </c>
      <c r="D43" s="34" t="s">
        <v>149</v>
      </c>
      <c r="E43" s="122"/>
      <c r="F43" s="31"/>
    </row>
    <row r="44" spans="1:6" ht="21.75" customHeight="1">
      <c r="A44" s="28" t="s">
        <v>51</v>
      </c>
      <c r="B44" s="29" t="s">
        <v>150</v>
      </c>
      <c r="C44" s="29"/>
      <c r="D44" s="32" t="s">
        <v>151</v>
      </c>
      <c r="E44" s="122"/>
      <c r="F44" s="31"/>
    </row>
    <row r="45" spans="1:6" ht="21.75" customHeight="1">
      <c r="A45" s="28" t="s">
        <v>55</v>
      </c>
      <c r="B45" s="29" t="s">
        <v>152</v>
      </c>
      <c r="C45" s="29" t="s">
        <v>153</v>
      </c>
      <c r="D45" s="32" t="s">
        <v>154</v>
      </c>
      <c r="E45" s="122"/>
      <c r="F45" s="31"/>
    </row>
    <row r="46" spans="1:6" ht="21.75" customHeight="1">
      <c r="A46" s="28" t="s">
        <v>59</v>
      </c>
      <c r="B46" s="29" t="s">
        <v>155</v>
      </c>
      <c r="C46" s="29"/>
      <c r="D46" s="32" t="s">
        <v>156</v>
      </c>
      <c r="E46" s="122"/>
      <c r="F46" s="31"/>
    </row>
    <row r="47" spans="1:11" s="69" customFormat="1" ht="20.25" customHeight="1">
      <c r="A47" s="28" t="s">
        <v>63</v>
      </c>
      <c r="B47" s="29" t="s">
        <v>157</v>
      </c>
      <c r="C47" s="29"/>
      <c r="D47" s="32" t="s">
        <v>158</v>
      </c>
      <c r="E47" s="122"/>
      <c r="F47" s="31"/>
      <c r="K47" s="70"/>
    </row>
    <row r="48" spans="1:6" ht="21.75" customHeight="1">
      <c r="A48" s="25" t="s">
        <v>90</v>
      </c>
      <c r="B48" s="26" t="s">
        <v>159</v>
      </c>
      <c r="C48" s="26" t="s">
        <v>160</v>
      </c>
      <c r="D48" s="26" t="s">
        <v>161</v>
      </c>
      <c r="E48" s="121"/>
      <c r="F48" s="27">
        <f>SUM(F49:F53)</f>
        <v>0</v>
      </c>
    </row>
    <row r="49" spans="1:6" ht="21.75" customHeight="1">
      <c r="A49" s="28" t="s">
        <v>39</v>
      </c>
      <c r="B49" s="29" t="s">
        <v>162</v>
      </c>
      <c r="C49" s="29" t="s">
        <v>163</v>
      </c>
      <c r="D49" s="32" t="s">
        <v>164</v>
      </c>
      <c r="E49" s="122"/>
      <c r="F49" s="31"/>
    </row>
    <row r="50" spans="1:6" ht="21.75" customHeight="1">
      <c r="A50" s="28" t="s">
        <v>43</v>
      </c>
      <c r="B50" s="29" t="s">
        <v>165</v>
      </c>
      <c r="C50" s="29" t="s">
        <v>166</v>
      </c>
      <c r="D50" s="32" t="s">
        <v>167</v>
      </c>
      <c r="E50" s="122"/>
      <c r="F50" s="31"/>
    </row>
    <row r="51" spans="1:6" ht="21.75" customHeight="1">
      <c r="A51" s="28" t="s">
        <v>47</v>
      </c>
      <c r="B51" s="29" t="s">
        <v>168</v>
      </c>
      <c r="C51" s="29"/>
      <c r="D51" s="32" t="s">
        <v>169</v>
      </c>
      <c r="E51" s="122"/>
      <c r="F51" s="31"/>
    </row>
    <row r="52" spans="1:6" ht="21.75" customHeight="1">
      <c r="A52" s="28" t="s">
        <v>51</v>
      </c>
      <c r="B52" s="29" t="s">
        <v>170</v>
      </c>
      <c r="C52" s="29" t="s">
        <v>171</v>
      </c>
      <c r="D52" s="32" t="s">
        <v>172</v>
      </c>
      <c r="E52" s="122"/>
      <c r="F52" s="31"/>
    </row>
    <row r="53" spans="1:6" s="69" customFormat="1" ht="19.5" customHeight="1">
      <c r="A53" s="28" t="s">
        <v>55</v>
      </c>
      <c r="B53" s="29" t="s">
        <v>173</v>
      </c>
      <c r="C53" s="29"/>
      <c r="D53" s="32" t="s">
        <v>174</v>
      </c>
      <c r="E53" s="122"/>
      <c r="F53" s="31"/>
    </row>
    <row r="54" spans="1:6" ht="21.75" customHeight="1">
      <c r="A54" s="25" t="s">
        <v>175</v>
      </c>
      <c r="B54" s="26" t="s">
        <v>176</v>
      </c>
      <c r="C54" s="26" t="s">
        <v>177</v>
      </c>
      <c r="D54" s="26" t="s">
        <v>178</v>
      </c>
      <c r="E54" s="121"/>
      <c r="F54" s="27">
        <f>SUM(F55:F56)</f>
        <v>0</v>
      </c>
    </row>
    <row r="55" spans="1:10" ht="21.75" customHeight="1">
      <c r="A55" s="28" t="s">
        <v>39</v>
      </c>
      <c r="B55" s="29" t="s">
        <v>179</v>
      </c>
      <c r="C55" s="29" t="s">
        <v>180</v>
      </c>
      <c r="D55" s="32" t="s">
        <v>181</v>
      </c>
      <c r="E55" s="122"/>
      <c r="F55" s="31"/>
      <c r="H55" s="145"/>
      <c r="I55" s="145"/>
      <c r="J55" s="145"/>
    </row>
    <row r="56" spans="1:6" s="69" customFormat="1" ht="19.5" customHeight="1">
      <c r="A56" s="28" t="s">
        <v>43</v>
      </c>
      <c r="B56" s="29" t="s">
        <v>182</v>
      </c>
      <c r="C56" s="29" t="s">
        <v>183</v>
      </c>
      <c r="D56" s="32" t="s">
        <v>184</v>
      </c>
      <c r="E56" s="122"/>
      <c r="F56" s="31"/>
    </row>
    <row r="57" spans="1:6" ht="21.75" customHeight="1">
      <c r="A57" s="25" t="s">
        <v>185</v>
      </c>
      <c r="B57" s="26" t="s">
        <v>186</v>
      </c>
      <c r="C57" s="26" t="s">
        <v>187</v>
      </c>
      <c r="D57" s="26" t="s">
        <v>188</v>
      </c>
      <c r="E57" s="121"/>
      <c r="F57" s="27">
        <f>F58+F59+F60</f>
        <v>0</v>
      </c>
    </row>
    <row r="58" spans="1:6" ht="21.75" customHeight="1">
      <c r="A58" s="28" t="s">
        <v>39</v>
      </c>
      <c r="B58" s="29" t="s">
        <v>189</v>
      </c>
      <c r="C58" s="29"/>
      <c r="D58" s="32" t="s">
        <v>190</v>
      </c>
      <c r="E58" s="122"/>
      <c r="F58" s="31"/>
    </row>
    <row r="59" spans="1:6" ht="21.75" customHeight="1">
      <c r="A59" s="28" t="s">
        <v>43</v>
      </c>
      <c r="B59" s="29" t="s">
        <v>191</v>
      </c>
      <c r="C59" s="29"/>
      <c r="D59" s="32" t="s">
        <v>192</v>
      </c>
      <c r="E59" s="122"/>
      <c r="F59" s="31"/>
    </row>
    <row r="60" spans="1:6" ht="23.25" customHeight="1" thickBot="1">
      <c r="A60" s="23" t="s">
        <v>47</v>
      </c>
      <c r="B60" s="39" t="s">
        <v>193</v>
      </c>
      <c r="C60" s="39"/>
      <c r="D60" s="40" t="s">
        <v>194</v>
      </c>
      <c r="E60" s="124"/>
      <c r="F60" s="41"/>
    </row>
    <row r="61" spans="1:6" ht="19.5" customHeight="1" thickBot="1" thickTop="1">
      <c r="A61" s="43"/>
      <c r="E61" s="125"/>
      <c r="F61" s="44"/>
    </row>
    <row r="62" spans="1:6" ht="47.25" customHeight="1" thickBot="1" thickTop="1">
      <c r="A62" s="45"/>
      <c r="B62" s="46" t="s">
        <v>462</v>
      </c>
      <c r="C62" s="46" t="s">
        <v>195</v>
      </c>
      <c r="D62" s="46" t="s">
        <v>196</v>
      </c>
      <c r="E62" s="126">
        <f>SUM(E6:E60)</f>
        <v>0</v>
      </c>
      <c r="F62" s="47">
        <f>F57+F32+F6</f>
        <v>0</v>
      </c>
    </row>
    <row r="63" spans="1:6" ht="24.75" customHeight="1" thickTop="1">
      <c r="A63" s="48"/>
      <c r="B63" s="49"/>
      <c r="C63" s="49" t="e">
        <f>CONCATENATE('[1]Gdes'!C24,", ",'[1]Gdes'!C25)</f>
        <v>#REF!</v>
      </c>
      <c r="D63" s="49" t="s">
        <v>197</v>
      </c>
      <c r="F63" s="50"/>
    </row>
    <row r="64" spans="1:6" ht="24.75" customHeight="1">
      <c r="A64" s="48"/>
      <c r="B64" s="49"/>
      <c r="C64" s="49"/>
      <c r="D64" s="49"/>
      <c r="F64" s="141"/>
    </row>
    <row r="65" spans="1:6" ht="12.75" hidden="1">
      <c r="A65" s="48"/>
      <c r="B65" s="52"/>
      <c r="C65" s="52"/>
      <c r="D65" s="52" t="s">
        <v>29</v>
      </c>
      <c r="E65" s="53"/>
      <c r="F65" s="53"/>
    </row>
    <row r="66" spans="1:6" ht="12.75" hidden="1">
      <c r="A66" s="48"/>
      <c r="B66" s="48"/>
      <c r="C66" s="48"/>
      <c r="D66" s="48"/>
      <c r="E66" s="54"/>
      <c r="F66" s="54"/>
    </row>
    <row r="67" spans="1:6" ht="12.75" hidden="1">
      <c r="A67" s="48"/>
      <c r="B67" s="48"/>
      <c r="C67" s="48"/>
      <c r="D67" s="48"/>
      <c r="E67" s="55"/>
      <c r="F67" s="55"/>
    </row>
    <row r="68" spans="1:6" ht="12.75" hidden="1">
      <c r="A68" s="48"/>
      <c r="B68" s="13">
        <v>0</v>
      </c>
      <c r="C68" s="13"/>
      <c r="D68" s="13">
        <v>0</v>
      </c>
      <c r="E68" s="55"/>
      <c r="F68" s="55"/>
    </row>
    <row r="69" spans="1:6" ht="12.75" hidden="1">
      <c r="A69" s="48"/>
      <c r="B69" s="56" t="s">
        <v>22</v>
      </c>
      <c r="C69" s="56"/>
      <c r="D69" s="56" t="s">
        <v>23</v>
      </c>
      <c r="E69" s="55"/>
      <c r="F69" s="55"/>
    </row>
    <row r="70" spans="1:6" ht="12.75" hidden="1">
      <c r="A70" s="12" t="s">
        <v>198</v>
      </c>
      <c r="B70" s="18">
        <v>0</v>
      </c>
      <c r="C70" s="18"/>
      <c r="D70" s="18">
        <v>0</v>
      </c>
      <c r="E70" s="42"/>
      <c r="F70" s="42"/>
    </row>
    <row r="71" spans="2:4" ht="21" customHeight="1">
      <c r="B71" s="85" t="str">
        <f>B$1</f>
        <v>Cég neve:  </v>
      </c>
      <c r="C71" s="14" t="str">
        <f>B71</f>
        <v>Cég neve:  </v>
      </c>
      <c r="D71" s="15" t="str">
        <f>D1</f>
        <v>Zóna Kft</v>
      </c>
    </row>
    <row r="73" spans="2:5" ht="16.5" thickBot="1">
      <c r="B73" s="16" t="s">
        <v>199</v>
      </c>
      <c r="C73" s="16" t="s">
        <v>26</v>
      </c>
      <c r="D73" s="17" t="s">
        <v>200</v>
      </c>
      <c r="E73" s="19" t="s">
        <v>461</v>
      </c>
    </row>
    <row r="74" spans="1:6" ht="23.25" customHeight="1" thickTop="1">
      <c r="A74" s="20"/>
      <c r="B74" s="21" t="s">
        <v>464</v>
      </c>
      <c r="C74" s="21"/>
      <c r="D74" s="21" t="s">
        <v>28</v>
      </c>
      <c r="E74" s="22" t="str">
        <f>E4</f>
        <v>2009. év</v>
      </c>
      <c r="F74" s="22"/>
    </row>
    <row r="75" spans="1:12" ht="21.75" customHeight="1" thickBot="1">
      <c r="A75" s="93" t="s">
        <v>29</v>
      </c>
      <c r="B75" s="94"/>
      <c r="C75" s="94"/>
      <c r="D75" s="94"/>
      <c r="E75" s="91"/>
      <c r="F75" s="91" t="str">
        <f>+F5</f>
        <v>módosításai</v>
      </c>
      <c r="H75" s="146"/>
      <c r="I75" s="146"/>
      <c r="J75" s="146"/>
      <c r="K75" s="146"/>
      <c r="L75" s="146"/>
    </row>
    <row r="76" spans="1:6" s="69" customFormat="1" ht="21.75" customHeight="1">
      <c r="A76" s="86" t="s">
        <v>201</v>
      </c>
      <c r="B76" s="87" t="s">
        <v>202</v>
      </c>
      <c r="C76" s="87" t="s">
        <v>203</v>
      </c>
      <c r="D76" s="87" t="s">
        <v>204</v>
      </c>
      <c r="E76" s="122"/>
      <c r="F76" s="88" t="e">
        <f>F77+F78+F79+F80+F81+F82+F85</f>
        <v>#REF!</v>
      </c>
    </row>
    <row r="77" spans="1:6" ht="21.75" customHeight="1" hidden="1">
      <c r="A77" s="25" t="s">
        <v>35</v>
      </c>
      <c r="B77" s="26" t="s">
        <v>205</v>
      </c>
      <c r="C77" s="26" t="s">
        <v>206</v>
      </c>
      <c r="D77" s="57" t="s">
        <v>207</v>
      </c>
      <c r="E77" s="122"/>
      <c r="F77" s="27"/>
    </row>
    <row r="78" spans="1:6" s="69" customFormat="1" ht="21.75" customHeight="1">
      <c r="A78" s="25" t="s">
        <v>66</v>
      </c>
      <c r="B78" s="26" t="s">
        <v>208</v>
      </c>
      <c r="C78" s="26" t="s">
        <v>209</v>
      </c>
      <c r="D78" s="57" t="s">
        <v>210</v>
      </c>
      <c r="E78" s="122"/>
      <c r="F78" s="27"/>
    </row>
    <row r="79" spans="1:6" s="69" customFormat="1" ht="21.75" customHeight="1">
      <c r="A79" s="25" t="s">
        <v>90</v>
      </c>
      <c r="B79" s="26" t="s">
        <v>211</v>
      </c>
      <c r="C79" s="26" t="s">
        <v>212</v>
      </c>
      <c r="D79" s="57" t="s">
        <v>213</v>
      </c>
      <c r="E79" s="122"/>
      <c r="F79" s="27"/>
    </row>
    <row r="80" spans="1:6" s="69" customFormat="1" ht="21.75" customHeight="1">
      <c r="A80" s="25" t="s">
        <v>175</v>
      </c>
      <c r="B80" s="26" t="s">
        <v>214</v>
      </c>
      <c r="C80" s="26" t="s">
        <v>215</v>
      </c>
      <c r="D80" s="57" t="s">
        <v>216</v>
      </c>
      <c r="E80" s="122"/>
      <c r="F80" s="27"/>
    </row>
    <row r="81" spans="1:6" s="69" customFormat="1" ht="21.75" customHeight="1">
      <c r="A81" s="25" t="s">
        <v>217</v>
      </c>
      <c r="B81" s="26" t="s">
        <v>218</v>
      </c>
      <c r="C81" s="26"/>
      <c r="D81" s="57" t="s">
        <v>219</v>
      </c>
      <c r="E81" s="122"/>
      <c r="F81" s="27"/>
    </row>
    <row r="82" spans="1:6" s="70" customFormat="1" ht="21.75" customHeight="1">
      <c r="A82" s="25" t="s">
        <v>220</v>
      </c>
      <c r="B82" s="26" t="s">
        <v>221</v>
      </c>
      <c r="C82" s="26" t="s">
        <v>222</v>
      </c>
      <c r="D82" s="57" t="s">
        <v>223</v>
      </c>
      <c r="E82" s="122"/>
      <c r="F82" s="27"/>
    </row>
    <row r="83" spans="1:6" s="70" customFormat="1" ht="21.75" customHeight="1">
      <c r="A83" s="60" t="s">
        <v>39</v>
      </c>
      <c r="B83" s="30" t="s">
        <v>224</v>
      </c>
      <c r="C83" s="30"/>
      <c r="D83" s="32" t="s">
        <v>225</v>
      </c>
      <c r="E83" s="122"/>
      <c r="F83" s="61"/>
    </row>
    <row r="84" spans="1:6" s="69" customFormat="1" ht="21.75" customHeight="1">
      <c r="A84" s="60" t="s">
        <v>43</v>
      </c>
      <c r="B84" s="30" t="s">
        <v>226</v>
      </c>
      <c r="C84" s="30"/>
      <c r="D84" s="32" t="s">
        <v>227</v>
      </c>
      <c r="E84" s="122"/>
      <c r="F84" s="61"/>
    </row>
    <row r="85" spans="1:6" s="69" customFormat="1" ht="21.75" customHeight="1">
      <c r="A85" s="25" t="s">
        <v>228</v>
      </c>
      <c r="B85" s="26" t="s">
        <v>229</v>
      </c>
      <c r="C85" s="26" t="s">
        <v>230</v>
      </c>
      <c r="D85" s="57" t="s">
        <v>231</v>
      </c>
      <c r="E85" s="122"/>
      <c r="F85" s="27" t="e">
        <f>#REF!</f>
        <v>#REF!</v>
      </c>
    </row>
    <row r="86" spans="1:8" ht="21.75" customHeight="1">
      <c r="A86" s="25" t="s">
        <v>232</v>
      </c>
      <c r="B86" s="26" t="s">
        <v>233</v>
      </c>
      <c r="C86" s="26" t="s">
        <v>234</v>
      </c>
      <c r="D86" s="26" t="s">
        <v>235</v>
      </c>
      <c r="E86" s="122"/>
      <c r="F86" s="27">
        <f>SUM(F87:F89)</f>
        <v>0</v>
      </c>
      <c r="H86" s="18"/>
    </row>
    <row r="87" spans="1:6" ht="21.75" customHeight="1">
      <c r="A87" s="60" t="s">
        <v>39</v>
      </c>
      <c r="B87" s="29" t="s">
        <v>236</v>
      </c>
      <c r="C87" s="29" t="s">
        <v>237</v>
      </c>
      <c r="D87" s="32" t="s">
        <v>238</v>
      </c>
      <c r="E87" s="122"/>
      <c r="F87" s="31"/>
    </row>
    <row r="88" spans="1:6" s="70" customFormat="1" ht="21.75" customHeight="1">
      <c r="A88" s="60" t="s">
        <v>43</v>
      </c>
      <c r="B88" s="29" t="s">
        <v>239</v>
      </c>
      <c r="C88" s="29" t="s">
        <v>240</v>
      </c>
      <c r="D88" s="59" t="s">
        <v>241</v>
      </c>
      <c r="E88" s="122"/>
      <c r="F88" s="31"/>
    </row>
    <row r="89" spans="1:6" s="69" customFormat="1" ht="21.75" customHeight="1">
      <c r="A89" s="60" t="s">
        <v>47</v>
      </c>
      <c r="B89" s="30" t="s">
        <v>242</v>
      </c>
      <c r="C89" s="30" t="s">
        <v>243</v>
      </c>
      <c r="D89" s="59" t="s">
        <v>244</v>
      </c>
      <c r="E89" s="122"/>
      <c r="F89" s="61"/>
    </row>
    <row r="90" spans="1:6" s="69" customFormat="1" ht="21.75" customHeight="1">
      <c r="A90" s="25" t="s">
        <v>245</v>
      </c>
      <c r="B90" s="26" t="s">
        <v>246</v>
      </c>
      <c r="C90" s="26" t="s">
        <v>247</v>
      </c>
      <c r="D90" s="26" t="s">
        <v>248</v>
      </c>
      <c r="E90" s="122"/>
      <c r="F90" s="27">
        <f>F95+F104</f>
        <v>0</v>
      </c>
    </row>
    <row r="91" spans="1:6" ht="21.75" customHeight="1">
      <c r="A91" s="25" t="s">
        <v>35</v>
      </c>
      <c r="B91" s="26" t="s">
        <v>249</v>
      </c>
      <c r="C91" s="26"/>
      <c r="D91" s="57" t="s">
        <v>250</v>
      </c>
      <c r="E91" s="122"/>
      <c r="F91" s="27"/>
    </row>
    <row r="92" spans="1:6" ht="21.75" customHeight="1">
      <c r="A92" s="60" t="s">
        <v>39</v>
      </c>
      <c r="B92" s="29" t="s">
        <v>251</v>
      </c>
      <c r="C92" s="29"/>
      <c r="D92" s="32" t="s">
        <v>252</v>
      </c>
      <c r="E92" s="122"/>
      <c r="F92" s="31"/>
    </row>
    <row r="93" spans="1:6" ht="21.75" customHeight="1">
      <c r="A93" s="60" t="s">
        <v>43</v>
      </c>
      <c r="B93" s="33" t="s">
        <v>253</v>
      </c>
      <c r="C93" s="33"/>
      <c r="D93" s="34" t="s">
        <v>254</v>
      </c>
      <c r="E93" s="122"/>
      <c r="F93" s="31"/>
    </row>
    <row r="94" spans="1:6" ht="24" customHeight="1" thickBot="1">
      <c r="A94" s="23" t="s">
        <v>47</v>
      </c>
      <c r="B94" s="39" t="s">
        <v>255</v>
      </c>
      <c r="C94" s="39"/>
      <c r="D94" s="40" t="s">
        <v>256</v>
      </c>
      <c r="E94" s="122"/>
      <c r="F94" s="41"/>
    </row>
    <row r="95" spans="1:6" ht="21.75" customHeight="1" thickTop="1">
      <c r="A95" s="95" t="s">
        <v>35</v>
      </c>
      <c r="B95" s="96" t="s">
        <v>257</v>
      </c>
      <c r="C95" s="96" t="s">
        <v>258</v>
      </c>
      <c r="D95" s="97" t="s">
        <v>259</v>
      </c>
      <c r="E95" s="122"/>
      <c r="F95" s="98">
        <f>SUM(F96:F103)</f>
        <v>0</v>
      </c>
    </row>
    <row r="96" spans="1:6" ht="21.75" customHeight="1">
      <c r="A96" s="60" t="s">
        <v>39</v>
      </c>
      <c r="B96" s="29" t="s">
        <v>260</v>
      </c>
      <c r="C96" s="29" t="s">
        <v>261</v>
      </c>
      <c r="D96" s="59" t="s">
        <v>262</v>
      </c>
      <c r="E96" s="122"/>
      <c r="F96" s="31"/>
    </row>
    <row r="97" spans="1:6" ht="21.75" customHeight="1">
      <c r="A97" s="60" t="s">
        <v>43</v>
      </c>
      <c r="B97" s="29" t="s">
        <v>263</v>
      </c>
      <c r="C97" s="29" t="s">
        <v>264</v>
      </c>
      <c r="D97" s="59" t="s">
        <v>265</v>
      </c>
      <c r="E97" s="122"/>
      <c r="F97" s="31"/>
    </row>
    <row r="98" spans="1:6" ht="21.75" customHeight="1">
      <c r="A98" s="60" t="s">
        <v>47</v>
      </c>
      <c r="B98" s="29" t="s">
        <v>266</v>
      </c>
      <c r="C98" s="29" t="s">
        <v>267</v>
      </c>
      <c r="D98" s="59" t="s">
        <v>268</v>
      </c>
      <c r="E98" s="122"/>
      <c r="F98" s="31"/>
    </row>
    <row r="99" spans="1:6" ht="21.75" customHeight="1">
      <c r="A99" s="60" t="s">
        <v>51</v>
      </c>
      <c r="B99" s="29" t="s">
        <v>269</v>
      </c>
      <c r="C99" s="29" t="s">
        <v>270</v>
      </c>
      <c r="D99" s="59" t="s">
        <v>271</v>
      </c>
      <c r="E99" s="122"/>
      <c r="F99" s="31"/>
    </row>
    <row r="100" spans="1:6" ht="21.75" customHeight="1">
      <c r="A100" s="60" t="s">
        <v>55</v>
      </c>
      <c r="B100" s="29" t="s">
        <v>272</v>
      </c>
      <c r="C100" s="29" t="s">
        <v>273</v>
      </c>
      <c r="D100" s="59" t="s">
        <v>274</v>
      </c>
      <c r="E100" s="122"/>
      <c r="F100" s="31"/>
    </row>
    <row r="101" spans="1:6" ht="21.75" customHeight="1">
      <c r="A101" s="60" t="s">
        <v>59</v>
      </c>
      <c r="B101" s="29" t="s">
        <v>275</v>
      </c>
      <c r="C101" s="29"/>
      <c r="D101" s="59" t="s">
        <v>276</v>
      </c>
      <c r="E101" s="122"/>
      <c r="F101" s="31"/>
    </row>
    <row r="102" spans="1:6" ht="21.75" customHeight="1">
      <c r="A102" s="60" t="s">
        <v>63</v>
      </c>
      <c r="B102" s="33" t="s">
        <v>277</v>
      </c>
      <c r="C102" s="33"/>
      <c r="D102" s="34" t="s">
        <v>278</v>
      </c>
      <c r="E102" s="122"/>
      <c r="F102" s="31"/>
    </row>
    <row r="103" spans="1:6" s="69" customFormat="1" ht="21.75" customHeight="1">
      <c r="A103" s="60" t="s">
        <v>111</v>
      </c>
      <c r="B103" s="29" t="s">
        <v>279</v>
      </c>
      <c r="C103" s="29"/>
      <c r="D103" s="59" t="s">
        <v>280</v>
      </c>
      <c r="E103" s="122"/>
      <c r="F103" s="31"/>
    </row>
    <row r="104" spans="1:6" ht="21.75" customHeight="1">
      <c r="A104" s="25" t="s">
        <v>66</v>
      </c>
      <c r="B104" s="26" t="s">
        <v>281</v>
      </c>
      <c r="C104" s="26" t="s">
        <v>282</v>
      </c>
      <c r="D104" s="57" t="s">
        <v>283</v>
      </c>
      <c r="E104" s="122"/>
      <c r="F104" s="27">
        <f>SUM(F105:F114)</f>
        <v>0</v>
      </c>
    </row>
    <row r="105" spans="1:8" ht="21.75" customHeight="1">
      <c r="A105" s="60" t="s">
        <v>39</v>
      </c>
      <c r="B105" s="29" t="s">
        <v>284</v>
      </c>
      <c r="C105" s="29" t="s">
        <v>285</v>
      </c>
      <c r="D105" s="59" t="s">
        <v>286</v>
      </c>
      <c r="E105" s="122"/>
      <c r="F105" s="31"/>
      <c r="H105" s="69"/>
    </row>
    <row r="106" spans="1:6" ht="21.75" customHeight="1">
      <c r="A106" s="60" t="s">
        <v>43</v>
      </c>
      <c r="B106" s="29" t="s">
        <v>287</v>
      </c>
      <c r="C106" s="29" t="s">
        <v>288</v>
      </c>
      <c r="D106" s="59" t="s">
        <v>289</v>
      </c>
      <c r="E106" s="122"/>
      <c r="F106" s="31"/>
    </row>
    <row r="107" spans="1:6" ht="21.75" customHeight="1">
      <c r="A107" s="60" t="s">
        <v>47</v>
      </c>
      <c r="B107" s="29" t="s">
        <v>290</v>
      </c>
      <c r="C107" s="29" t="s">
        <v>291</v>
      </c>
      <c r="D107" s="59" t="s">
        <v>292</v>
      </c>
      <c r="E107" s="122"/>
      <c r="F107" s="31"/>
    </row>
    <row r="108" spans="1:6" ht="21.75" customHeight="1">
      <c r="A108" s="60" t="s">
        <v>51</v>
      </c>
      <c r="B108" s="29" t="s">
        <v>293</v>
      </c>
      <c r="C108" s="29"/>
      <c r="D108" s="59" t="s">
        <v>294</v>
      </c>
      <c r="E108" s="122"/>
      <c r="F108" s="31"/>
    </row>
    <row r="109" spans="1:6" ht="21.75" customHeight="1">
      <c r="A109" s="60" t="s">
        <v>55</v>
      </c>
      <c r="B109" s="29" t="s">
        <v>295</v>
      </c>
      <c r="C109" s="29"/>
      <c r="D109" s="59" t="s">
        <v>296</v>
      </c>
      <c r="E109" s="122"/>
      <c r="F109" s="31"/>
    </row>
    <row r="110" spans="1:6" ht="21.75" customHeight="1">
      <c r="A110" s="60" t="s">
        <v>59</v>
      </c>
      <c r="B110" s="29" t="s">
        <v>297</v>
      </c>
      <c r="C110" s="29" t="s">
        <v>298</v>
      </c>
      <c r="D110" s="59" t="s">
        <v>299</v>
      </c>
      <c r="E110" s="122"/>
      <c r="F110" s="31"/>
    </row>
    <row r="111" spans="1:6" ht="21.75" customHeight="1">
      <c r="A111" s="60" t="s">
        <v>63</v>
      </c>
      <c r="B111" s="33" t="s">
        <v>300</v>
      </c>
      <c r="C111" s="33"/>
      <c r="D111" s="34" t="s">
        <v>301</v>
      </c>
      <c r="E111" s="122"/>
      <c r="F111" s="31"/>
    </row>
    <row r="112" spans="1:6" ht="21.75" customHeight="1">
      <c r="A112" s="60" t="s">
        <v>111</v>
      </c>
      <c r="B112" s="29" t="s">
        <v>302</v>
      </c>
      <c r="C112" s="29" t="s">
        <v>303</v>
      </c>
      <c r="D112" s="59" t="s">
        <v>304</v>
      </c>
      <c r="E112" s="122"/>
      <c r="F112" s="31"/>
    </row>
    <row r="113" spans="1:6" ht="21.75" customHeight="1">
      <c r="A113" s="60" t="s">
        <v>305</v>
      </c>
      <c r="B113" s="29" t="s">
        <v>306</v>
      </c>
      <c r="C113" s="29"/>
      <c r="D113" s="59" t="s">
        <v>307</v>
      </c>
      <c r="E113" s="122"/>
      <c r="F113" s="31"/>
    </row>
    <row r="114" spans="1:11" s="69" customFormat="1" ht="21.75" customHeight="1">
      <c r="A114" s="60" t="s">
        <v>308</v>
      </c>
      <c r="B114" s="29" t="s">
        <v>309</v>
      </c>
      <c r="C114" s="29"/>
      <c r="D114" s="59" t="s">
        <v>310</v>
      </c>
      <c r="E114" s="122"/>
      <c r="F114" s="31"/>
      <c r="K114" s="70"/>
    </row>
    <row r="115" spans="1:6" ht="21.75" customHeight="1">
      <c r="A115" s="25" t="s">
        <v>311</v>
      </c>
      <c r="B115" s="26" t="s">
        <v>312</v>
      </c>
      <c r="C115" s="26" t="s">
        <v>313</v>
      </c>
      <c r="D115" s="57" t="s">
        <v>314</v>
      </c>
      <c r="E115" s="122"/>
      <c r="F115" s="27">
        <f>SUM(F116:F118)</f>
        <v>0</v>
      </c>
    </row>
    <row r="116" spans="1:6" ht="21.75" customHeight="1">
      <c r="A116" s="60" t="s">
        <v>39</v>
      </c>
      <c r="B116" s="29" t="s">
        <v>315</v>
      </c>
      <c r="C116" s="29"/>
      <c r="D116" s="59" t="s">
        <v>316</v>
      </c>
      <c r="E116" s="122"/>
      <c r="F116" s="31"/>
    </row>
    <row r="117" spans="1:6" ht="21.75" customHeight="1">
      <c r="A117" s="60" t="s">
        <v>43</v>
      </c>
      <c r="B117" s="29" t="s">
        <v>317</v>
      </c>
      <c r="C117" s="29"/>
      <c r="D117" s="59" t="s">
        <v>194</v>
      </c>
      <c r="E117" s="122"/>
      <c r="F117" s="31"/>
    </row>
    <row r="118" spans="1:6" ht="24" customHeight="1" thickBot="1">
      <c r="A118" s="23" t="s">
        <v>47</v>
      </c>
      <c r="B118" s="39" t="s">
        <v>318</v>
      </c>
      <c r="C118" s="39"/>
      <c r="D118" s="40" t="s">
        <v>190</v>
      </c>
      <c r="E118" s="122"/>
      <c r="F118" s="41"/>
    </row>
    <row r="119" spans="1:6" ht="19.5" customHeight="1" thickBot="1" thickTop="1">
      <c r="A119" s="43"/>
      <c r="E119" s="122"/>
      <c r="F119" s="44"/>
    </row>
    <row r="120" spans="1:6" ht="39.75" customHeight="1" thickBot="1" thickTop="1">
      <c r="A120" s="45"/>
      <c r="B120" s="46" t="s">
        <v>463</v>
      </c>
      <c r="C120" s="46" t="s">
        <v>319</v>
      </c>
      <c r="D120" s="46" t="s">
        <v>320</v>
      </c>
      <c r="E120" s="127">
        <f>SUM(E76:E118)</f>
        <v>0</v>
      </c>
      <c r="F120" s="47" t="e">
        <f>F115+F90+F86+F76</f>
        <v>#REF!</v>
      </c>
    </row>
    <row r="121" spans="3:4" ht="16.5" customHeight="1" thickTop="1">
      <c r="C121" s="12" t="e">
        <f>CONCATENATE('[1]Gdes'!C93,", ",'[1]Gdes'!C94)</f>
        <v>#REF!</v>
      </c>
      <c r="D121" s="12" t="str">
        <f>D63</f>
        <v>Budapest, 15th September 2004.</v>
      </c>
    </row>
    <row r="122" ht="18.75" customHeight="1"/>
    <row r="123" spans="2:4" ht="12.75">
      <c r="B123" s="18"/>
      <c r="C123" s="18"/>
      <c r="D123" s="18"/>
    </row>
  </sheetData>
  <sheetProtection/>
  <mergeCells count="2">
    <mergeCell ref="H55:J55"/>
    <mergeCell ref="H75:L75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64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" sqref="B1"/>
    </sheetView>
  </sheetViews>
  <sheetFormatPr defaultColWidth="10.125" defaultRowHeight="15.75"/>
  <cols>
    <col min="1" max="1" width="5.00390625" style="12" customWidth="1"/>
    <col min="2" max="2" width="53.25390625" style="12" customWidth="1"/>
    <col min="3" max="4" width="51.625" style="12" hidden="1" customWidth="1"/>
    <col min="5" max="5" width="11.25390625" style="12" customWidth="1"/>
    <col min="6" max="6" width="14.25390625" style="12" hidden="1" customWidth="1"/>
    <col min="7" max="7" width="3.75390625" style="12" customWidth="1"/>
    <col min="8" max="9" width="10.125" style="12" customWidth="1"/>
    <col min="10" max="10" width="4.625" style="12" customWidth="1"/>
    <col min="11" max="16384" width="10.125" style="12" customWidth="1"/>
  </cols>
  <sheetData>
    <row r="1" spans="2:7" ht="22.5" customHeight="1">
      <c r="B1" s="85" t="str">
        <f>Mérleg!B1</f>
        <v>Cég neve:  </v>
      </c>
      <c r="C1" s="14" t="str">
        <f>B1</f>
        <v>Cég neve:  </v>
      </c>
      <c r="D1" s="15" t="e">
        <f>#REF!</f>
        <v>#REF!</v>
      </c>
      <c r="G1" s="71"/>
    </row>
    <row r="2" ht="15.75" customHeight="1"/>
    <row r="3" spans="2:5" ht="16.5" thickBot="1">
      <c r="B3" s="16" t="s">
        <v>334</v>
      </c>
      <c r="C3" s="16" t="s">
        <v>26</v>
      </c>
      <c r="D3" s="17" t="s">
        <v>335</v>
      </c>
      <c r="E3" s="19" t="s">
        <v>329</v>
      </c>
    </row>
    <row r="4" spans="1:6" ht="23.25" customHeight="1" thickTop="1">
      <c r="A4" s="20"/>
      <c r="B4" s="21" t="s">
        <v>464</v>
      </c>
      <c r="C4" s="21"/>
      <c r="D4" s="21" t="s">
        <v>28</v>
      </c>
      <c r="E4" s="22" t="str">
        <f>Mérleg!E4</f>
        <v>2009. év</v>
      </c>
      <c r="F4" s="22"/>
    </row>
    <row r="5" spans="1:6" ht="23.25" customHeight="1" thickBot="1">
      <c r="A5" s="93" t="s">
        <v>29</v>
      </c>
      <c r="B5" s="94"/>
      <c r="C5" s="94"/>
      <c r="D5" s="94"/>
      <c r="E5" s="91"/>
      <c r="F5" s="91" t="e">
        <f>+#REF!</f>
        <v>#REF!</v>
      </c>
    </row>
    <row r="6" spans="1:6" ht="21.75" customHeight="1">
      <c r="A6" s="99" t="s">
        <v>336</v>
      </c>
      <c r="B6" s="100" t="s">
        <v>337</v>
      </c>
      <c r="C6" s="100" t="s">
        <v>338</v>
      </c>
      <c r="D6" s="79" t="s">
        <v>339</v>
      </c>
      <c r="E6" s="128"/>
      <c r="F6" s="101"/>
    </row>
    <row r="7" spans="1:6" ht="21.75" customHeight="1">
      <c r="A7" s="28" t="s">
        <v>340</v>
      </c>
      <c r="B7" s="29" t="s">
        <v>341</v>
      </c>
      <c r="C7" s="29" t="s">
        <v>342</v>
      </c>
      <c r="D7" s="32" t="s">
        <v>343</v>
      </c>
      <c r="E7" s="129"/>
      <c r="F7" s="31"/>
    </row>
    <row r="8" spans="1:6" s="69" customFormat="1" ht="21.75" customHeight="1">
      <c r="A8" s="25" t="s">
        <v>35</v>
      </c>
      <c r="B8" s="26" t="s">
        <v>465</v>
      </c>
      <c r="C8" s="26" t="s">
        <v>344</v>
      </c>
      <c r="D8" s="57" t="s">
        <v>345</v>
      </c>
      <c r="E8" s="121"/>
      <c r="F8" s="27">
        <f>F7+F6</f>
        <v>0</v>
      </c>
    </row>
    <row r="9" spans="1:6" ht="21.75" customHeight="1">
      <c r="A9" s="28" t="s">
        <v>346</v>
      </c>
      <c r="B9" s="29" t="s">
        <v>347</v>
      </c>
      <c r="C9" s="29" t="s">
        <v>348</v>
      </c>
      <c r="D9" s="32" t="s">
        <v>349</v>
      </c>
      <c r="E9" s="129"/>
      <c r="F9" s="31"/>
    </row>
    <row r="10" spans="1:6" ht="21.75" customHeight="1">
      <c r="A10" s="28" t="s">
        <v>350</v>
      </c>
      <c r="B10" s="29" t="s">
        <v>351</v>
      </c>
      <c r="C10" s="29" t="s">
        <v>352</v>
      </c>
      <c r="D10" s="32" t="s">
        <v>353</v>
      </c>
      <c r="E10" s="129"/>
      <c r="F10" s="31"/>
    </row>
    <row r="11" spans="1:6" s="69" customFormat="1" ht="21.75" customHeight="1">
      <c r="A11" s="25" t="s">
        <v>66</v>
      </c>
      <c r="B11" s="26" t="s">
        <v>466</v>
      </c>
      <c r="C11" s="26" t="s">
        <v>354</v>
      </c>
      <c r="D11" s="57" t="s">
        <v>355</v>
      </c>
      <c r="E11" s="121"/>
      <c r="F11" s="27">
        <f>SUM(F9:F10)</f>
        <v>0</v>
      </c>
    </row>
    <row r="12" spans="1:6" s="69" customFormat="1" ht="21.75" customHeight="1">
      <c r="A12" s="25" t="s">
        <v>90</v>
      </c>
      <c r="B12" s="26" t="s">
        <v>356</v>
      </c>
      <c r="C12" s="26" t="s">
        <v>357</v>
      </c>
      <c r="D12" s="57" t="s">
        <v>358</v>
      </c>
      <c r="E12" s="130"/>
      <c r="F12" s="27"/>
    </row>
    <row r="13" spans="1:6" ht="21.75" customHeight="1">
      <c r="A13" s="28" t="s">
        <v>359</v>
      </c>
      <c r="B13" s="29" t="s">
        <v>360</v>
      </c>
      <c r="C13" s="29" t="s">
        <v>361</v>
      </c>
      <c r="D13" s="32" t="s">
        <v>122</v>
      </c>
      <c r="E13" s="129"/>
      <c r="F13" s="31"/>
    </row>
    <row r="14" spans="1:6" ht="21.75" customHeight="1">
      <c r="A14" s="28" t="s">
        <v>362</v>
      </c>
      <c r="B14" s="29" t="s">
        <v>467</v>
      </c>
      <c r="C14" s="29" t="s">
        <v>363</v>
      </c>
      <c r="D14" s="32" t="s">
        <v>364</v>
      </c>
      <c r="E14" s="129"/>
      <c r="F14" s="31"/>
    </row>
    <row r="15" spans="1:6" ht="21.75" customHeight="1">
      <c r="A15" s="28" t="s">
        <v>365</v>
      </c>
      <c r="B15" s="29" t="s">
        <v>366</v>
      </c>
      <c r="C15" s="29"/>
      <c r="D15" s="32" t="s">
        <v>367</v>
      </c>
      <c r="E15" s="129"/>
      <c r="F15" s="31"/>
    </row>
    <row r="16" spans="1:6" ht="21.75" customHeight="1">
      <c r="A16" s="28" t="s">
        <v>368</v>
      </c>
      <c r="B16" s="29" t="s">
        <v>369</v>
      </c>
      <c r="C16" s="29" t="s">
        <v>370</v>
      </c>
      <c r="D16" s="32" t="s">
        <v>371</v>
      </c>
      <c r="E16" s="129"/>
      <c r="F16" s="31"/>
    </row>
    <row r="17" spans="1:6" ht="21.75" customHeight="1">
      <c r="A17" s="28" t="s">
        <v>372</v>
      </c>
      <c r="B17" s="29" t="s">
        <v>373</v>
      </c>
      <c r="C17" s="29" t="s">
        <v>374</v>
      </c>
      <c r="D17" s="32" t="s">
        <v>375</v>
      </c>
      <c r="E17" s="129"/>
      <c r="F17" s="31"/>
    </row>
    <row r="18" spans="1:6" s="69" customFormat="1" ht="21.75" customHeight="1">
      <c r="A18" s="25" t="s">
        <v>175</v>
      </c>
      <c r="B18" s="26" t="s">
        <v>468</v>
      </c>
      <c r="C18" s="26" t="s">
        <v>376</v>
      </c>
      <c r="D18" s="57" t="s">
        <v>377</v>
      </c>
      <c r="E18" s="121"/>
      <c r="F18" s="27">
        <f>SUM(F13:F17)</f>
        <v>0</v>
      </c>
    </row>
    <row r="19" spans="1:6" ht="21.75" customHeight="1">
      <c r="A19" s="28" t="s">
        <v>308</v>
      </c>
      <c r="B19" s="29" t="s">
        <v>378</v>
      </c>
      <c r="C19" s="29" t="s">
        <v>379</v>
      </c>
      <c r="D19" s="32" t="s">
        <v>380</v>
      </c>
      <c r="E19" s="129"/>
      <c r="F19" s="31"/>
    </row>
    <row r="20" spans="1:6" ht="21.75" customHeight="1">
      <c r="A20" s="28" t="s">
        <v>381</v>
      </c>
      <c r="B20" s="29" t="s">
        <v>382</v>
      </c>
      <c r="C20" s="29" t="s">
        <v>383</v>
      </c>
      <c r="D20" s="32" t="s">
        <v>384</v>
      </c>
      <c r="E20" s="129"/>
      <c r="F20" s="31"/>
    </row>
    <row r="21" spans="1:6" ht="21.75" customHeight="1">
      <c r="A21" s="28" t="s">
        <v>385</v>
      </c>
      <c r="B21" s="29" t="s">
        <v>386</v>
      </c>
      <c r="C21" s="29" t="s">
        <v>387</v>
      </c>
      <c r="D21" s="32" t="s">
        <v>388</v>
      </c>
      <c r="E21" s="129"/>
      <c r="F21" s="31"/>
    </row>
    <row r="22" spans="1:6" s="69" customFormat="1" ht="21.75" customHeight="1">
      <c r="A22" s="25" t="s">
        <v>217</v>
      </c>
      <c r="B22" s="26" t="s">
        <v>469</v>
      </c>
      <c r="C22" s="26" t="s">
        <v>389</v>
      </c>
      <c r="D22" s="57" t="s">
        <v>390</v>
      </c>
      <c r="E22" s="121"/>
      <c r="F22" s="27">
        <f>SUM(F19:F21)</f>
        <v>0</v>
      </c>
    </row>
    <row r="23" spans="1:6" s="69" customFormat="1" ht="21.75" customHeight="1">
      <c r="A23" s="25" t="s">
        <v>220</v>
      </c>
      <c r="B23" s="26" t="s">
        <v>391</v>
      </c>
      <c r="C23" s="26" t="s">
        <v>392</v>
      </c>
      <c r="D23" s="57" t="s">
        <v>393</v>
      </c>
      <c r="E23" s="130"/>
      <c r="F23" s="27"/>
    </row>
    <row r="24" spans="1:6" s="69" customFormat="1" ht="21.75" customHeight="1">
      <c r="A24" s="25" t="s">
        <v>228</v>
      </c>
      <c r="B24" s="26" t="s">
        <v>394</v>
      </c>
      <c r="C24" s="26" t="s">
        <v>395</v>
      </c>
      <c r="D24" s="57" t="s">
        <v>396</v>
      </c>
      <c r="E24" s="130"/>
      <c r="F24" s="27"/>
    </row>
    <row r="25" spans="1:6" s="18" customFormat="1" ht="21.75" customHeight="1" thickBot="1">
      <c r="A25" s="74" t="s">
        <v>31</v>
      </c>
      <c r="B25" s="75" t="s">
        <v>470</v>
      </c>
      <c r="C25" s="76" t="s">
        <v>397</v>
      </c>
      <c r="D25" s="77" t="s">
        <v>398</v>
      </c>
      <c r="E25" s="131"/>
      <c r="F25" s="78" t="e">
        <f>F8+F11+F12-F18-F22-F23-F24-#REF!</f>
        <v>#REF!</v>
      </c>
    </row>
    <row r="26" spans="1:6" ht="21.75" customHeight="1" thickTop="1">
      <c r="A26" s="72" t="s">
        <v>399</v>
      </c>
      <c r="B26" s="29" t="s">
        <v>400</v>
      </c>
      <c r="C26" s="29" t="s">
        <v>401</v>
      </c>
      <c r="D26" s="79" t="s">
        <v>402</v>
      </c>
      <c r="E26" s="129"/>
      <c r="F26" s="73"/>
    </row>
    <row r="27" spans="1:6" ht="21.75" customHeight="1">
      <c r="A27" s="28" t="s">
        <v>403</v>
      </c>
      <c r="B27" s="29" t="s">
        <v>404</v>
      </c>
      <c r="C27" s="29" t="s">
        <v>405</v>
      </c>
      <c r="D27" s="32" t="s">
        <v>406</v>
      </c>
      <c r="E27" s="129"/>
      <c r="F27" s="31"/>
    </row>
    <row r="28" spans="1:8" ht="21.75" customHeight="1">
      <c r="A28" s="28" t="s">
        <v>407</v>
      </c>
      <c r="B28" s="29" t="s">
        <v>408</v>
      </c>
      <c r="C28" s="29"/>
      <c r="D28" s="32" t="s">
        <v>409</v>
      </c>
      <c r="E28" s="129"/>
      <c r="F28" s="31"/>
      <c r="H28" s="18"/>
    </row>
    <row r="29" spans="1:6" ht="19.5" customHeight="1">
      <c r="A29" s="28" t="s">
        <v>410</v>
      </c>
      <c r="B29" s="29" t="s">
        <v>411</v>
      </c>
      <c r="C29" s="29"/>
      <c r="D29" s="32" t="s">
        <v>412</v>
      </c>
      <c r="E29" s="129"/>
      <c r="F29" s="31"/>
    </row>
    <row r="30" spans="1:6" ht="18" customHeight="1">
      <c r="A30" s="28" t="s">
        <v>413</v>
      </c>
      <c r="B30" s="29" t="s">
        <v>414</v>
      </c>
      <c r="C30" s="29"/>
      <c r="D30" s="32" t="s">
        <v>415</v>
      </c>
      <c r="E30" s="129"/>
      <c r="F30" s="31"/>
    </row>
    <row r="31" spans="1:6" s="18" customFormat="1" ht="21.75" customHeight="1">
      <c r="A31" s="58" t="s">
        <v>416</v>
      </c>
      <c r="B31" s="24" t="s">
        <v>471</v>
      </c>
      <c r="C31" s="24" t="s">
        <v>417</v>
      </c>
      <c r="D31" s="57" t="s">
        <v>418</v>
      </c>
      <c r="E31" s="132"/>
      <c r="F31" s="80">
        <f>F26+F27+F28+F29+F30</f>
        <v>0</v>
      </c>
    </row>
    <row r="32" spans="1:6" ht="21.75" customHeight="1">
      <c r="A32" s="28" t="s">
        <v>419</v>
      </c>
      <c r="B32" s="29" t="s">
        <v>420</v>
      </c>
      <c r="C32" s="29" t="s">
        <v>421</v>
      </c>
      <c r="D32" s="32" t="s">
        <v>422</v>
      </c>
      <c r="E32" s="129"/>
      <c r="F32" s="31"/>
    </row>
    <row r="33" spans="1:6" ht="21.75" customHeight="1">
      <c r="A33" s="28" t="s">
        <v>423</v>
      </c>
      <c r="B33" s="29" t="s">
        <v>424</v>
      </c>
      <c r="C33" s="29" t="s">
        <v>425</v>
      </c>
      <c r="D33" s="32" t="s">
        <v>426</v>
      </c>
      <c r="E33" s="129"/>
      <c r="F33" s="31"/>
    </row>
    <row r="34" spans="1:6" ht="21.75" customHeight="1">
      <c r="A34" s="28" t="s">
        <v>427</v>
      </c>
      <c r="B34" s="29" t="s">
        <v>428</v>
      </c>
      <c r="C34" s="29" t="s">
        <v>429</v>
      </c>
      <c r="D34" s="32" t="s">
        <v>430</v>
      </c>
      <c r="E34" s="129"/>
      <c r="F34" s="31"/>
    </row>
    <row r="35" spans="1:6" ht="21.75" customHeight="1">
      <c r="A35" s="28" t="s">
        <v>431</v>
      </c>
      <c r="B35" s="29" t="s">
        <v>432</v>
      </c>
      <c r="C35" s="29"/>
      <c r="D35" s="32" t="s">
        <v>433</v>
      </c>
      <c r="E35" s="129"/>
      <c r="F35" s="31"/>
    </row>
    <row r="36" spans="1:6" s="18" customFormat="1" ht="21.75" customHeight="1">
      <c r="A36" s="58" t="s">
        <v>434</v>
      </c>
      <c r="B36" s="24" t="s">
        <v>472</v>
      </c>
      <c r="C36" s="24" t="s">
        <v>435</v>
      </c>
      <c r="D36" s="57" t="s">
        <v>436</v>
      </c>
      <c r="E36" s="132"/>
      <c r="F36" s="80">
        <f>F32+F33+F34+F35</f>
        <v>0</v>
      </c>
    </row>
    <row r="37" spans="1:6" s="18" customFormat="1" ht="21.75" customHeight="1">
      <c r="A37" s="58" t="s">
        <v>113</v>
      </c>
      <c r="B37" s="24" t="s">
        <v>473</v>
      </c>
      <c r="C37" s="24" t="s">
        <v>437</v>
      </c>
      <c r="D37" s="57" t="s">
        <v>438</v>
      </c>
      <c r="E37" s="132"/>
      <c r="F37" s="80">
        <f>F31-F36</f>
        <v>0</v>
      </c>
    </row>
    <row r="38" spans="1:6" s="18" customFormat="1" ht="21.75" customHeight="1">
      <c r="A38" s="58" t="s">
        <v>185</v>
      </c>
      <c r="B38" s="24" t="s">
        <v>474</v>
      </c>
      <c r="C38" s="24" t="s">
        <v>439</v>
      </c>
      <c r="D38" s="57" t="s">
        <v>440</v>
      </c>
      <c r="E38" s="132"/>
      <c r="F38" s="80" t="e">
        <f>F37+F25</f>
        <v>#REF!</v>
      </c>
    </row>
    <row r="39" spans="1:6" ht="21.75" customHeight="1">
      <c r="A39" s="28" t="s">
        <v>441</v>
      </c>
      <c r="B39" s="29" t="s">
        <v>442</v>
      </c>
      <c r="C39" s="29" t="s">
        <v>443</v>
      </c>
      <c r="D39" s="32" t="s">
        <v>444</v>
      </c>
      <c r="E39" s="129"/>
      <c r="F39" s="31"/>
    </row>
    <row r="40" spans="1:6" ht="21.75" customHeight="1">
      <c r="A40" s="28" t="s">
        <v>445</v>
      </c>
      <c r="B40" s="29" t="s">
        <v>446</v>
      </c>
      <c r="C40" s="29" t="s">
        <v>447</v>
      </c>
      <c r="D40" s="32" t="s">
        <v>448</v>
      </c>
      <c r="E40" s="129"/>
      <c r="F40" s="31"/>
    </row>
    <row r="41" spans="1:6" s="18" customFormat="1" ht="21.75" customHeight="1">
      <c r="A41" s="58" t="s">
        <v>201</v>
      </c>
      <c r="B41" s="24" t="s">
        <v>475</v>
      </c>
      <c r="C41" s="24" t="s">
        <v>449</v>
      </c>
      <c r="D41" s="57" t="s">
        <v>450</v>
      </c>
      <c r="E41" s="132"/>
      <c r="F41" s="80">
        <f>F39-F40</f>
        <v>0</v>
      </c>
    </row>
    <row r="42" spans="1:6" s="18" customFormat="1" ht="21.75" customHeight="1">
      <c r="A42" s="58" t="s">
        <v>232</v>
      </c>
      <c r="B42" s="24" t="s">
        <v>476</v>
      </c>
      <c r="C42" s="24" t="s">
        <v>451</v>
      </c>
      <c r="D42" s="57" t="s">
        <v>452</v>
      </c>
      <c r="E42" s="132"/>
      <c r="F42" s="80" t="e">
        <f>F38+F41</f>
        <v>#REF!</v>
      </c>
    </row>
    <row r="43" spans="1:6" ht="21.75" customHeight="1">
      <c r="A43" s="28" t="s">
        <v>453</v>
      </c>
      <c r="B43" s="29" t="s">
        <v>454</v>
      </c>
      <c r="C43" s="29" t="s">
        <v>455</v>
      </c>
      <c r="D43" s="32" t="s">
        <v>456</v>
      </c>
      <c r="E43" s="129"/>
      <c r="F43" s="31"/>
    </row>
    <row r="44" spans="1:6" s="18" customFormat="1" ht="21.75" customHeight="1">
      <c r="A44" s="58" t="s">
        <v>245</v>
      </c>
      <c r="B44" s="24" t="s">
        <v>477</v>
      </c>
      <c r="C44" s="24" t="s">
        <v>457</v>
      </c>
      <c r="D44" s="57" t="s">
        <v>458</v>
      </c>
      <c r="E44" s="132"/>
      <c r="F44" s="80" t="e">
        <f>F42-F43</f>
        <v>#REF!</v>
      </c>
    </row>
    <row r="45" spans="1:6" s="69" customFormat="1" ht="21.75" customHeight="1" thickBot="1">
      <c r="A45" s="81" t="s">
        <v>311</v>
      </c>
      <c r="B45" s="82" t="s">
        <v>478</v>
      </c>
      <c r="C45" s="82" t="s">
        <v>459</v>
      </c>
      <c r="D45" s="83" t="s">
        <v>460</v>
      </c>
      <c r="E45" s="133">
        <f>SUM(E6:E44)</f>
        <v>0</v>
      </c>
      <c r="F45" s="84" t="e">
        <f>F44+#REF!-#REF!</f>
        <v>#REF!</v>
      </c>
    </row>
    <row r="46" spans="1:5" ht="13.5" customHeight="1" thickTop="1">
      <c r="A46" s="48"/>
      <c r="B46" s="49"/>
      <c r="C46" s="49" t="e">
        <f>CONCATENATE('[1]Gdes'!C173,", ",'[1]Gdes'!C174)</f>
        <v>#REF!</v>
      </c>
      <c r="D46" s="49" t="e">
        <f>#REF!</f>
        <v>#REF!</v>
      </c>
      <c r="E46" s="69"/>
    </row>
    <row r="47" spans="1:6" ht="16.5" customHeight="1">
      <c r="A47" s="48"/>
      <c r="B47" s="51"/>
      <c r="C47" s="51"/>
      <c r="D47" s="51"/>
      <c r="E47" s="19"/>
      <c r="F47" s="19"/>
    </row>
    <row r="48" spans="1:6" ht="14.25" customHeight="1">
      <c r="A48" s="48"/>
      <c r="B48" s="51"/>
      <c r="C48" s="51"/>
      <c r="D48" s="51"/>
      <c r="E48" s="19"/>
      <c r="F48" s="19"/>
    </row>
    <row r="49" spans="1:6" ht="12.75">
      <c r="A49" s="48"/>
      <c r="B49" s="52"/>
      <c r="C49" s="52"/>
      <c r="D49" s="52"/>
      <c r="E49" s="53"/>
      <c r="F49" s="53"/>
    </row>
    <row r="50" spans="1:6" ht="12.75">
      <c r="A50" s="48"/>
      <c r="B50" s="48"/>
      <c r="C50" s="48"/>
      <c r="D50" s="48"/>
      <c r="E50" s="54"/>
      <c r="F50" s="54"/>
    </row>
    <row r="51" spans="1:6" ht="12.75">
      <c r="A51" s="48"/>
      <c r="B51" s="48"/>
      <c r="C51" s="48"/>
      <c r="D51" s="48"/>
      <c r="E51" s="55"/>
      <c r="F51" s="55"/>
    </row>
  </sheetData>
  <sheetProtection/>
  <printOptions/>
  <pageMargins left="0.7" right="0.7" top="0.75" bottom="0.75" header="0.3" footer="0.3"/>
  <pageSetup horizontalDpi="600" verticalDpi="600" orientation="portrait" paperSize="9" scale="7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6384" width="9.00390625" style="14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Central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Virag</dc:creator>
  <cp:keywords/>
  <dc:description/>
  <cp:lastModifiedBy>nmaria</cp:lastModifiedBy>
  <cp:lastPrinted>2009-03-31T15:33:11Z</cp:lastPrinted>
  <dcterms:created xsi:type="dcterms:W3CDTF">2009-02-20T08:24:52Z</dcterms:created>
  <dcterms:modified xsi:type="dcterms:W3CDTF">2009-04-21T08:12:03Z</dcterms:modified>
  <cp:category/>
  <cp:version/>
  <cp:contentType/>
  <cp:contentStatus/>
</cp:coreProperties>
</file>